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BernardoBatiz-Lazo/Dropbox/~VARIOS/ATM &amp; Automation/2009 Cash and Dash/Time Series/"/>
    </mc:Choice>
  </mc:AlternateContent>
  <bookViews>
    <workbookView xWindow="1820" yWindow="1980" windowWidth="27360" windowHeight="15880" tabRatio="500" activeTab="2"/>
  </bookViews>
  <sheets>
    <sheet name="Free-to-use Vs. Pay-to-use" sheetId="3" r:id="rId1"/>
    <sheet name="IAD Vs Bank owned" sheetId="2" r:id="rId2"/>
    <sheet name="ATM v Withdrawal" sheetId="4" r:id="rId3"/>
    <sheet name="TransactionsATM" sheetId="6" r:id="rId4"/>
    <sheet name="ATM in USE" sheetId="5" r:id="rId5"/>
  </sheets>
  <definedNames>
    <definedName name="_ftnref1" localSheetId="3">TransactionsATM!$AE$10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</calcChain>
</file>

<file path=xl/comments1.xml><?xml version="1.0" encoding="utf-8"?>
<comments xmlns="http://schemas.openxmlformats.org/spreadsheetml/2006/main">
  <authors>
    <author>Prachandra Shakya</author>
  </authors>
  <commentList>
    <comment ref="I21" authorId="0">
      <text>
        <r>
          <rPr>
            <b/>
            <sz val="9"/>
            <color indexed="81"/>
            <rFont val="Tahoma"/>
            <family val="2"/>
          </rPr>
          <t>Prachandra Sh
See calculation below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Prachandra Shakya:</t>
        </r>
        <r>
          <rPr>
            <sz val="9"/>
            <color indexed="81"/>
            <rFont val="Tahoma"/>
            <family val="2"/>
          </rPr>
          <t xml:space="preserve">
Cash machine report
http://www.paymentsjournal.com/Download.aspx?id=16973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Prachandra Shakya:</t>
        </r>
        <r>
          <rPr>
            <sz val="9"/>
            <color indexed="81"/>
            <rFont val="Tahoma"/>
            <family val="2"/>
          </rPr>
          <t xml:space="preserve">
Statista 
https://www.statista.com/statistics/452473/atms-independent-deployer-bank-building-society-ownership-uk/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Prachandra Shakya:</t>
        </r>
        <r>
          <rPr>
            <sz val="9"/>
            <color indexed="81"/>
            <rFont val="Tahoma"/>
            <family val="2"/>
          </rPr>
          <t xml:space="preserve">
From previous sheet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Prachandra Shakya:</t>
        </r>
        <r>
          <rPr>
            <sz val="9"/>
            <color indexed="81"/>
            <rFont val="Tahoma"/>
            <family val="2"/>
          </rPr>
          <t xml:space="preserve">
http://www.link.co.uk/media/1345/introduction_to_link.pdf</t>
        </r>
      </text>
    </comment>
  </commentList>
</comments>
</file>

<file path=xl/sharedStrings.xml><?xml version="1.0" encoding="utf-8"?>
<sst xmlns="http://schemas.openxmlformats.org/spreadsheetml/2006/main" count="243" uniqueCount="122">
  <si>
    <t>Year</t>
  </si>
  <si>
    <t>Banks and Building Societies</t>
  </si>
  <si>
    <t>IADs</t>
  </si>
  <si>
    <t>IAD as % of Total</t>
  </si>
  <si>
    <t>estimated</t>
  </si>
  <si>
    <t>Source: Link, Payments Council, Statista</t>
  </si>
  <si>
    <t>Pay to use (Sources including LINK and Statista suggest that all pay-to-use ATMs are owned by IADs)</t>
  </si>
  <si>
    <t>http://www.link.co.uk/media/1227/uk-cash-cash-machines-2016-summary.pdf</t>
  </si>
  <si>
    <t>Free to use (Some of it is owned by banks and some by IADs)</t>
  </si>
  <si>
    <t>Sum</t>
  </si>
  <si>
    <t>Independent ATM Deployers (IAD)</t>
  </si>
  <si>
    <t>Pay-To-Use as % of Total</t>
  </si>
  <si>
    <t>Pay to use</t>
  </si>
  <si>
    <t>Free to use</t>
  </si>
  <si>
    <t>ATM</t>
  </si>
  <si>
    <t>Control</t>
  </si>
  <si>
    <t>Total Number of ATMs deployed in the UK</t>
  </si>
  <si>
    <t>Source: Batiz-Lazo (2009)</t>
  </si>
  <si>
    <r>
      <t xml:space="preserve">Bátiz-Lazo, B. (2009) ‘Emergence and evolution of proprietary ATM networks in the UK’, </t>
    </r>
    <r>
      <rPr>
        <i/>
        <sz val="10"/>
        <color theme="1"/>
        <rFont val="Times New Roman"/>
        <family val="1"/>
      </rPr>
      <t xml:space="preserve">Business History, </t>
    </r>
    <r>
      <rPr>
        <sz val="10"/>
        <color theme="1"/>
        <rFont val="Times New Roman"/>
        <family val="1"/>
      </rPr>
      <t>vol. 51, no. 1, pp. 1-27.</t>
    </r>
    <r>
      <rPr>
        <i/>
        <sz val="10"/>
        <color theme="1"/>
        <rFont val="Times New Roman"/>
        <family val="1"/>
      </rPr>
      <t xml:space="preserve"> </t>
    </r>
  </si>
  <si>
    <t>Source:</t>
  </si>
  <si>
    <t>SUM</t>
  </si>
  <si>
    <t>IAD/Total</t>
  </si>
  <si>
    <t>Total ATM</t>
  </si>
  <si>
    <t>Bank and building societies</t>
  </si>
  <si>
    <t xml:space="preserve">Credit cards can also be issued with a PIN for use in ATMs but are not included in the totals. </t>
  </si>
  <si>
    <t xml:space="preserve">The number of ATM cards in issue covers single function ATM cards and multi-function debit cards with a PIN. </t>
  </si>
  <si>
    <t>(e)</t>
  </si>
  <si>
    <t xml:space="preserve">Figures for Building Societies are not available. </t>
  </si>
  <si>
    <t xml:space="preserve">(d)  </t>
  </si>
  <si>
    <t>Building Society figures partly estimated.</t>
  </si>
  <si>
    <t xml:space="preserve">(c) </t>
  </si>
  <si>
    <t>Abbey National is included in the Banks total from 1989, previously included with Building Societies.</t>
  </si>
  <si>
    <t xml:space="preserve">(b) </t>
  </si>
  <si>
    <t>First generation cash dispensers are not included in the tables.</t>
  </si>
  <si>
    <t>(a)</t>
  </si>
  <si>
    <t>Notes</t>
  </si>
  <si>
    <t>Total</t>
  </si>
  <si>
    <t>IADS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</si>
  <si>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</si>
  <si>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</si>
  <si>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</si>
  <si>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</si>
  <si>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</si>
  <si>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</si>
  <si>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</si>
  <si>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</si>
  <si>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</si>
  <si>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</si>
  <si>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</si>
  <si>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</si>
  <si>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</si>
  <si>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</si>
  <si>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</si>
  <si>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</si>
  <si>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(£m)</t>
  </si>
  <si>
    <t>A week</t>
  </si>
  <si>
    <t>per card</t>
  </si>
  <si>
    <t>value</t>
  </si>
  <si>
    <t>Change</t>
  </si>
  <si>
    <t>of  Daily Transactions</t>
  </si>
  <si>
    <t>of Transactions</t>
  </si>
  <si>
    <t>Average withdrawal</t>
  </si>
  <si>
    <t>(000's)</t>
  </si>
  <si>
    <t xml:space="preserve">    (£mns)</t>
  </si>
  <si>
    <t>(mns)</t>
  </si>
  <si>
    <t>(mns)(c)</t>
  </si>
  <si>
    <t xml:space="preserve">Avg Value </t>
  </si>
  <si>
    <t xml:space="preserve">Total Value </t>
  </si>
  <si>
    <t>Banks</t>
  </si>
  <si>
    <t>TOTAL</t>
  </si>
  <si>
    <t>Societies</t>
  </si>
  <si>
    <t>IN ISSUE(d)(e)</t>
  </si>
  <si>
    <t>Building</t>
  </si>
  <si>
    <t xml:space="preserve">ATM CARDS   </t>
  </si>
  <si>
    <t>VALUE(d)</t>
  </si>
  <si>
    <t>NUMBER</t>
  </si>
  <si>
    <t xml:space="preserve">NO. OF    </t>
  </si>
  <si>
    <t>CASH WITHDRAWALS FROM ATMs</t>
  </si>
  <si>
    <t>Table 5.2</t>
  </si>
  <si>
    <t>NUMBER OF ATMs IN USE (a)</t>
  </si>
  <si>
    <t>ATM USAGE IN GREAT BRITAIN:  1975 - 1990</t>
  </si>
  <si>
    <t>AUTOMATED TELLER MACHINE (ATM) STATISTICS</t>
  </si>
  <si>
    <t>Annual Growth</t>
  </si>
  <si>
    <t>% of Total</t>
  </si>
  <si>
    <t>Number of ATMs in use (a)</t>
  </si>
  <si>
    <t>table 5.1</t>
  </si>
  <si>
    <t>Index</t>
  </si>
  <si>
    <t>Annual %</t>
  </si>
  <si>
    <t>RPIJ</t>
  </si>
  <si>
    <t>RPI</t>
  </si>
  <si>
    <t>transactions</t>
  </si>
  <si>
    <t>(Machines)</t>
  </si>
  <si>
    <t>£m</t>
  </si>
  <si>
    <t>(£)</t>
  </si>
  <si>
    <t xml:space="preserve"> </t>
  </si>
  <si>
    <t>(£ millions)</t>
  </si>
  <si>
    <t>( millions)</t>
  </si>
  <si>
    <t>Retail price index</t>
  </si>
  <si>
    <t xml:space="preserve">Daily </t>
  </si>
  <si>
    <t>Transactions</t>
  </si>
  <si>
    <t>Growth</t>
  </si>
  <si>
    <t>Daily</t>
  </si>
  <si>
    <t>Annual</t>
  </si>
  <si>
    <t>(year end)</t>
  </si>
  <si>
    <t>%</t>
  </si>
  <si>
    <t>1968=100</t>
  </si>
  <si>
    <t>% Change</t>
  </si>
  <si>
    <t>http://swanlowpark.co.uk/rpiannual.jsp</t>
  </si>
  <si>
    <t>Avg Value of</t>
  </si>
  <si>
    <t>Installed</t>
  </si>
  <si>
    <t>Total Value of</t>
  </si>
  <si>
    <t>Deflated</t>
  </si>
  <si>
    <t>Nominal</t>
  </si>
  <si>
    <t>Amount</t>
  </si>
  <si>
    <t>Nominal Average Withdrawal</t>
  </si>
  <si>
    <t>Transaction Value per ATM</t>
  </si>
  <si>
    <t>Annual Transaction Value</t>
  </si>
  <si>
    <t xml:space="preserve">Annual Transaction Volume </t>
  </si>
  <si>
    <t>Number of Installed ATM</t>
  </si>
  <si>
    <t>Value  Million Pounds</t>
  </si>
  <si>
    <t>Number  Millions</t>
  </si>
  <si>
    <t>Transactions through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</si>
</sst>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\ _P_t_s_-;\-* #,##0\ _P_t_s_-;_-* &quot;-&quot;??\ _P_t_s_-;_-@_-"/>
    <numFmt numFmtId="165" formatCode="_(* #,##0_);_(* \(#,##0\);_(* &quot;-&quot;??_);_(@_)"/>
    <numFmt numFmtId="166" formatCode="#,##0.0_);\(#,##0.0\)"/>
    <numFmt numFmtId="167" formatCode="_-* #,##0.00_-;\-* #,##0.00_-;_-* &quot;-&quot;??_-;_-@_-"/>
    <numFmt numFmtId="168" formatCode="_-* #,##0_-;\-* #,##0_-;_-* &quot;-&quot;??_-;_-@_-"/>
    <numFmt numFmtId="169" formatCode=";;;"/>
    <numFmt numFmtId="170" formatCode="_-* #,##0.0_-;\-* #,##0.0_-;_-* &quot;-&quot;??_-;_-@_-"/>
    <numFmt numFmtId="171" formatCode="0.0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Georgia"/>
      <family val="1"/>
    </font>
    <font>
      <sz val="11"/>
      <color rgb="FFFF0000"/>
      <name val="Georgia"/>
      <family val="1"/>
    </font>
    <font>
      <b/>
      <i/>
      <sz val="11"/>
      <color theme="1"/>
      <name val="Calibri"/>
      <family val="2"/>
      <scheme val="minor"/>
    </font>
    <font>
      <sz val="10"/>
      <color theme="0"/>
      <name val="Georgia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FF0000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sz val="12"/>
      <color theme="1"/>
      <name val="Georgia"/>
      <family val="1"/>
    </font>
    <font>
      <b/>
      <i/>
      <sz val="11"/>
      <color theme="1"/>
      <name val="Georgia"/>
      <family val="1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Georgia"/>
      <family val="1"/>
    </font>
    <font>
      <b/>
      <sz val="12"/>
      <name val="Georgia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3"/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4" fillId="0" borderId="0" xfId="3" applyFont="1"/>
    <xf numFmtId="3" fontId="2" fillId="0" borderId="0" xfId="3" applyNumberFormat="1"/>
    <xf numFmtId="0" fontId="3" fillId="0" borderId="1" xfId="3" applyFont="1" applyFill="1" applyBorder="1" applyAlignment="1">
      <alignment vertical="center"/>
    </xf>
    <xf numFmtId="0" fontId="2" fillId="0" borderId="0" xfId="3" applyAlignment="1">
      <alignment horizontal="center"/>
    </xf>
    <xf numFmtId="0" fontId="2" fillId="3" borderId="0" xfId="3" applyFill="1"/>
    <xf numFmtId="0" fontId="2" fillId="2" borderId="0" xfId="3" applyFill="1"/>
    <xf numFmtId="9" fontId="3" fillId="0" borderId="2" xfId="3" applyNumberFormat="1" applyFont="1" applyBorder="1" applyAlignment="1">
      <alignment horizontal="right" vertical="center"/>
    </xf>
    <xf numFmtId="3" fontId="3" fillId="0" borderId="3" xfId="3" applyNumberFormat="1" applyFont="1" applyBorder="1" applyAlignment="1">
      <alignment horizontal="right" vertical="center"/>
    </xf>
    <xf numFmtId="165" fontId="8" fillId="0" borderId="3" xfId="4" applyNumberFormat="1" applyFont="1" applyFill="1" applyBorder="1"/>
    <xf numFmtId="165" fontId="8" fillId="0" borderId="3" xfId="4" applyNumberFormat="1" applyFont="1" applyBorder="1"/>
    <xf numFmtId="0" fontId="5" fillId="0" borderId="4" xfId="3" applyFont="1" applyBorder="1"/>
    <xf numFmtId="9" fontId="3" fillId="0" borderId="3" xfId="3" applyNumberFormat="1" applyFont="1" applyBorder="1" applyAlignment="1">
      <alignment horizontal="center" vertical="center"/>
    </xf>
    <xf numFmtId="3" fontId="5" fillId="0" borderId="3" xfId="3" applyNumberFormat="1" applyFont="1" applyBorder="1"/>
    <xf numFmtId="3" fontId="3" fillId="0" borderId="3" xfId="3" applyNumberFormat="1" applyFont="1" applyFill="1" applyBorder="1" applyAlignment="1">
      <alignment horizontal="right" vertical="center"/>
    </xf>
    <xf numFmtId="9" fontId="3" fillId="0" borderId="5" xfId="3" applyNumberFormat="1" applyFont="1" applyBorder="1" applyAlignment="1">
      <alignment horizontal="right" vertical="center"/>
    </xf>
    <xf numFmtId="3" fontId="3" fillId="0" borderId="0" xfId="3" applyNumberFormat="1" applyFont="1" applyBorder="1" applyAlignment="1">
      <alignment horizontal="right" vertical="center"/>
    </xf>
    <xf numFmtId="165" fontId="8" fillId="0" borderId="0" xfId="4" applyNumberFormat="1" applyFont="1" applyFill="1" applyBorder="1"/>
    <xf numFmtId="165" fontId="9" fillId="0" borderId="0" xfId="4" applyNumberFormat="1" applyFont="1" applyBorder="1"/>
    <xf numFmtId="0" fontId="5" fillId="0" borderId="6" xfId="3" applyFont="1" applyBorder="1"/>
    <xf numFmtId="9" fontId="3" fillId="0" borderId="0" xfId="3" applyNumberFormat="1" applyFont="1" applyBorder="1" applyAlignment="1">
      <alignment horizontal="center" vertical="center"/>
    </xf>
    <xf numFmtId="3" fontId="5" fillId="0" borderId="0" xfId="3" applyNumberFormat="1" applyFont="1" applyBorder="1"/>
    <xf numFmtId="3" fontId="3" fillId="0" borderId="0" xfId="3" applyNumberFormat="1" applyFont="1" applyFill="1" applyBorder="1" applyAlignment="1">
      <alignment horizontal="right" vertical="center"/>
    </xf>
    <xf numFmtId="165" fontId="8" fillId="0" borderId="0" xfId="4" applyNumberFormat="1" applyFont="1" applyBorder="1"/>
    <xf numFmtId="0" fontId="3" fillId="0" borderId="6" xfId="3" applyFont="1" applyFill="1" applyBorder="1" applyAlignment="1">
      <alignment vertical="center"/>
    </xf>
    <xf numFmtId="0" fontId="10" fillId="0" borderId="0" xfId="3" applyFont="1"/>
    <xf numFmtId="0" fontId="3" fillId="0" borderId="0" xfId="3" applyFont="1" applyBorder="1" applyAlignment="1">
      <alignment horizontal="right" vertical="center"/>
    </xf>
    <xf numFmtId="9" fontId="3" fillId="0" borderId="8" xfId="3" applyNumberFormat="1" applyFont="1" applyBorder="1" applyAlignment="1">
      <alignment horizontal="right" vertical="center"/>
    </xf>
    <xf numFmtId="3" fontId="3" fillId="0" borderId="9" xfId="3" applyNumberFormat="1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0" xfId="3" applyFont="1" applyFill="1" applyBorder="1" applyAlignment="1">
      <alignment vertical="center"/>
    </xf>
    <xf numFmtId="3" fontId="5" fillId="0" borderId="9" xfId="3" applyNumberFormat="1" applyFont="1" applyBorder="1"/>
    <xf numFmtId="3" fontId="3" fillId="0" borderId="9" xfId="3" applyNumberFormat="1" applyFont="1" applyFill="1" applyBorder="1" applyAlignment="1">
      <alignment horizontal="right" vertical="center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3" fontId="11" fillId="3" borderId="12" xfId="3" applyNumberFormat="1" applyFont="1" applyFill="1" applyBorder="1" applyAlignment="1">
      <alignment horizontal="center" vertical="center" wrapText="1"/>
    </xf>
    <xf numFmtId="3" fontId="3" fillId="2" borderId="12" xfId="3" applyNumberFormat="1" applyFont="1" applyFill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9" fontId="3" fillId="0" borderId="1" xfId="3" applyNumberFormat="1" applyFont="1" applyFill="1" applyBorder="1" applyAlignment="1">
      <alignment horizontal="right" vertical="center"/>
    </xf>
    <xf numFmtId="0" fontId="5" fillId="0" borderId="1" xfId="3" applyFont="1" applyFill="1" applyBorder="1"/>
    <xf numFmtId="9" fontId="17" fillId="0" borderId="1" xfId="2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/>
    </xf>
    <xf numFmtId="165" fontId="9" fillId="0" borderId="0" xfId="1" applyNumberFormat="1" applyFont="1" applyFill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164" fontId="19" fillId="0" borderId="0" xfId="4" applyNumberFormat="1" applyFont="1"/>
    <xf numFmtId="0" fontId="20" fillId="0" borderId="0" xfId="3" applyFont="1"/>
    <xf numFmtId="0" fontId="18" fillId="0" borderId="7" xfId="3" applyFont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21" fillId="0" borderId="0" xfId="0" applyFont="1"/>
    <xf numFmtId="165" fontId="17" fillId="0" borderId="1" xfId="1" applyNumberFormat="1" applyFont="1" applyFill="1" applyBorder="1" applyAlignment="1">
      <alignment horizontal="right" vertical="center"/>
    </xf>
    <xf numFmtId="0" fontId="9" fillId="0" borderId="0" xfId="3" applyFont="1" applyFill="1" applyBorder="1"/>
    <xf numFmtId="0" fontId="23" fillId="0" borderId="0" xfId="17" applyFont="1"/>
    <xf numFmtId="9" fontId="23" fillId="0" borderId="0" xfId="18" applyFont="1"/>
    <xf numFmtId="37" fontId="23" fillId="0" borderId="0" xfId="17" applyNumberFormat="1" applyFont="1" applyProtection="1"/>
    <xf numFmtId="0" fontId="23" fillId="0" borderId="0" xfId="17" applyFont="1" applyAlignment="1" applyProtection="1">
      <alignment horizontal="right"/>
    </xf>
    <xf numFmtId="0" fontId="24" fillId="0" borderId="0" xfId="17" applyFont="1"/>
    <xf numFmtId="0" fontId="23" fillId="0" borderId="0" xfId="17" applyFont="1" applyAlignment="1">
      <alignment horizontal="centerContinuous"/>
    </xf>
    <xf numFmtId="49" fontId="24" fillId="0" borderId="0" xfId="17" applyNumberFormat="1" applyFont="1" applyAlignment="1">
      <alignment horizontal="centerContinuous" wrapText="1"/>
    </xf>
    <xf numFmtId="0" fontId="23" fillId="0" borderId="0" xfId="17" applyFont="1" applyAlignment="1">
      <alignment vertical="top"/>
    </xf>
    <xf numFmtId="0" fontId="24" fillId="0" borderId="0" xfId="17" applyFont="1" applyAlignment="1" applyProtection="1">
      <alignment horizontal="left"/>
    </xf>
    <xf numFmtId="9" fontId="25" fillId="0" borderId="0" xfId="17" applyNumberFormat="1" applyFont="1" applyAlignment="1">
      <alignment horizontal="right" vertical="center"/>
    </xf>
    <xf numFmtId="4" fontId="25" fillId="0" borderId="0" xfId="17" applyNumberFormat="1" applyFont="1" applyAlignment="1">
      <alignment horizontal="right" vertical="center"/>
    </xf>
    <xf numFmtId="3" fontId="25" fillId="0" borderId="0" xfId="17" applyNumberFormat="1" applyFont="1" applyAlignment="1">
      <alignment horizontal="right" vertical="center"/>
    </xf>
    <xf numFmtId="0" fontId="23" fillId="0" borderId="0" xfId="17" applyFont="1" applyAlignment="1" applyProtection="1">
      <alignment horizontal="left"/>
    </xf>
    <xf numFmtId="0" fontId="26" fillId="0" borderId="0" xfId="17" applyFont="1" applyAlignment="1">
      <alignment horizontal="center" vertical="center"/>
    </xf>
    <xf numFmtId="37" fontId="23" fillId="0" borderId="0" xfId="17" applyNumberFormat="1" applyFont="1"/>
    <xf numFmtId="166" fontId="23" fillId="0" borderId="0" xfId="17" applyNumberFormat="1" applyFont="1" applyProtection="1"/>
    <xf numFmtId="43" fontId="23" fillId="0" borderId="0" xfId="17" applyNumberFormat="1" applyFont="1"/>
    <xf numFmtId="2" fontId="23" fillId="0" borderId="0" xfId="17" applyNumberFormat="1" applyFont="1"/>
    <xf numFmtId="168" fontId="23" fillId="0" borderId="0" xfId="19" applyNumberFormat="1" applyFont="1"/>
    <xf numFmtId="0" fontId="23" fillId="0" borderId="4" xfId="17" applyFont="1" applyBorder="1" applyAlignment="1" applyProtection="1">
      <alignment horizontal="right"/>
    </xf>
    <xf numFmtId="168" fontId="23" fillId="0" borderId="0" xfId="19" applyNumberFormat="1" applyFont="1" applyBorder="1"/>
    <xf numFmtId="0" fontId="23" fillId="0" borderId="6" xfId="17" applyFont="1" applyBorder="1" applyAlignment="1" applyProtection="1">
      <alignment horizontal="right"/>
    </xf>
    <xf numFmtId="168" fontId="23" fillId="0" borderId="0" xfId="19" applyNumberFormat="1" applyFont="1" applyAlignment="1">
      <alignment horizontal="right"/>
    </xf>
    <xf numFmtId="9" fontId="23" fillId="0" borderId="0" xfId="18" applyFont="1" applyBorder="1"/>
    <xf numFmtId="168" fontId="23" fillId="0" borderId="0" xfId="19" applyNumberFormat="1" applyFont="1" applyAlignment="1">
      <alignment horizontal="centerContinuous"/>
    </xf>
    <xf numFmtId="0" fontId="23" fillId="0" borderId="6" xfId="17" applyFont="1" applyBorder="1" applyAlignment="1">
      <alignment horizontal="right"/>
    </xf>
    <xf numFmtId="168" fontId="23" fillId="0" borderId="0" xfId="19" applyNumberFormat="1" applyFont="1" applyProtection="1"/>
    <xf numFmtId="0" fontId="23" fillId="0" borderId="0" xfId="17" applyFont="1" applyAlignment="1">
      <alignment horizontal="right"/>
    </xf>
    <xf numFmtId="0" fontId="25" fillId="0" borderId="0" xfId="17" applyFont="1" applyAlignment="1">
      <alignment horizontal="right" vertical="center"/>
    </xf>
    <xf numFmtId="0" fontId="22" fillId="0" borderId="0" xfId="17"/>
    <xf numFmtId="0" fontId="25" fillId="0" borderId="14" xfId="17" applyFont="1" applyBorder="1" applyAlignment="1">
      <alignment horizontal="center" vertical="center"/>
    </xf>
    <xf numFmtId="0" fontId="26" fillId="0" borderId="14" xfId="17" applyFont="1" applyBorder="1" applyAlignment="1">
      <alignment horizontal="center" vertical="center"/>
    </xf>
    <xf numFmtId="0" fontId="24" fillId="0" borderId="0" xfId="17" applyFont="1" applyAlignment="1">
      <alignment horizontal="centerContinuous"/>
    </xf>
    <xf numFmtId="0" fontId="24" fillId="0" borderId="0" xfId="17" applyFont="1" applyAlignment="1">
      <alignment horizontal="right"/>
    </xf>
    <xf numFmtId="168" fontId="24" fillId="0" borderId="0" xfId="19" applyNumberFormat="1" applyFont="1" applyBorder="1" applyProtection="1"/>
    <xf numFmtId="168" fontId="23" fillId="0" borderId="0" xfId="19" applyNumberFormat="1" applyFont="1" applyBorder="1" applyProtection="1"/>
    <xf numFmtId="0" fontId="26" fillId="0" borderId="15" xfId="17" applyFont="1" applyBorder="1" applyAlignment="1">
      <alignment horizontal="center" vertical="center"/>
    </xf>
    <xf numFmtId="0" fontId="23" fillId="0" borderId="0" xfId="17" applyFont="1" applyBorder="1" applyAlignment="1">
      <alignment horizontal="right"/>
    </xf>
    <xf numFmtId="169" fontId="24" fillId="0" borderId="0" xfId="17" applyNumberFormat="1" applyFont="1" applyProtection="1"/>
    <xf numFmtId="168" fontId="24" fillId="0" borderId="0" xfId="19" applyNumberFormat="1" applyFont="1" applyProtection="1"/>
    <xf numFmtId="168" fontId="24" fillId="0" borderId="0" xfId="19" applyNumberFormat="1" applyFont="1"/>
    <xf numFmtId="0" fontId="24" fillId="0" borderId="0" xfId="17" applyFont="1" applyProtection="1"/>
    <xf numFmtId="169" fontId="24" fillId="0" borderId="0" xfId="17" applyNumberFormat="1" applyFont="1" applyAlignment="1" applyProtection="1">
      <alignment horizontal="right"/>
    </xf>
    <xf numFmtId="0" fontId="23" fillId="0" borderId="0" xfId="17" applyFont="1" applyBorder="1"/>
    <xf numFmtId="169" fontId="24" fillId="0" borderId="0" xfId="17" applyNumberFormat="1" applyFont="1" applyAlignment="1" applyProtection="1">
      <alignment horizontal="centerContinuous"/>
    </xf>
    <xf numFmtId="0" fontId="24" fillId="0" borderId="0" xfId="17" applyFont="1" applyBorder="1" applyAlignment="1">
      <alignment horizontal="centerContinuous"/>
    </xf>
    <xf numFmtId="0" fontId="24" fillId="0" borderId="9" xfId="17" applyFont="1" applyBorder="1" applyAlignment="1">
      <alignment horizontal="centerContinuous"/>
    </xf>
    <xf numFmtId="168" fontId="23" fillId="0" borderId="2" xfId="19" applyNumberFormat="1" applyFont="1" applyBorder="1"/>
    <xf numFmtId="168" fontId="23" fillId="0" borderId="3" xfId="19" applyNumberFormat="1" applyFont="1" applyBorder="1"/>
    <xf numFmtId="168" fontId="23" fillId="0" borderId="5" xfId="19" applyNumberFormat="1" applyFont="1" applyBorder="1"/>
    <xf numFmtId="168" fontId="23" fillId="0" borderId="0" xfId="19" applyNumberFormat="1" applyFont="1" applyBorder="1" applyAlignment="1">
      <alignment horizontal="center"/>
    </xf>
    <xf numFmtId="168" fontId="24" fillId="0" borderId="5" xfId="19" applyNumberFormat="1" applyFont="1" applyBorder="1" applyProtection="1"/>
    <xf numFmtId="0" fontId="23" fillId="0" borderId="0" xfId="17" applyFont="1" applyBorder="1" applyAlignment="1">
      <alignment horizontal="center" wrapText="1"/>
    </xf>
    <xf numFmtId="0" fontId="23" fillId="0" borderId="0" xfId="17" applyFont="1" applyAlignment="1">
      <alignment horizontal="center" wrapText="1"/>
    </xf>
    <xf numFmtId="0" fontId="23" fillId="0" borderId="0" xfId="17" applyFont="1" applyBorder="1" applyAlignment="1">
      <alignment wrapText="1"/>
    </xf>
    <xf numFmtId="0" fontId="23" fillId="0" borderId="6" xfId="17" applyFont="1" applyBorder="1" applyAlignment="1">
      <alignment horizontal="right" wrapText="1"/>
    </xf>
    <xf numFmtId="168" fontId="23" fillId="0" borderId="5" xfId="19" applyNumberFormat="1" applyFont="1" applyBorder="1" applyProtection="1"/>
    <xf numFmtId="0" fontId="23" fillId="0" borderId="0" xfId="17" applyFont="1" applyBorder="1" applyAlignment="1">
      <alignment horizontal="center"/>
    </xf>
    <xf numFmtId="0" fontId="23" fillId="0" borderId="5" xfId="17" applyFont="1" applyBorder="1" applyAlignment="1">
      <alignment horizontal="right"/>
    </xf>
    <xf numFmtId="0" fontId="23" fillId="0" borderId="6" xfId="17" applyFont="1" applyBorder="1"/>
    <xf numFmtId="0" fontId="23" fillId="0" borderId="5" xfId="17" applyFont="1" applyBorder="1"/>
    <xf numFmtId="0" fontId="24" fillId="0" borderId="8" xfId="17" applyFont="1" applyBorder="1" applyAlignment="1">
      <alignment horizontal="centerContinuous"/>
    </xf>
    <xf numFmtId="0" fontId="24" fillId="0" borderId="10" xfId="17" applyFont="1" applyBorder="1"/>
    <xf numFmtId="170" fontId="23" fillId="0" borderId="0" xfId="19" applyNumberFormat="1" applyFont="1"/>
    <xf numFmtId="167" fontId="23" fillId="0" borderId="0" xfId="17" applyNumberFormat="1" applyFont="1"/>
    <xf numFmtId="168" fontId="23" fillId="0" borderId="0" xfId="17" applyNumberFormat="1" applyFont="1"/>
    <xf numFmtId="0" fontId="23" fillId="2" borderId="0" xfId="17" applyFont="1" applyFill="1"/>
    <xf numFmtId="9" fontId="23" fillId="0" borderId="2" xfId="18" applyFont="1" applyBorder="1"/>
    <xf numFmtId="168" fontId="23" fillId="0" borderId="3" xfId="17" applyNumberFormat="1" applyFont="1" applyBorder="1"/>
    <xf numFmtId="9" fontId="23" fillId="0" borderId="3" xfId="18" applyFont="1" applyBorder="1"/>
    <xf numFmtId="165" fontId="23" fillId="0" borderId="3" xfId="19" applyNumberFormat="1" applyFont="1" applyBorder="1"/>
    <xf numFmtId="9" fontId="23" fillId="0" borderId="3" xfId="17" applyNumberFormat="1" applyFont="1" applyBorder="1"/>
    <xf numFmtId="0" fontId="23" fillId="0" borderId="4" xfId="17" applyFont="1" applyBorder="1"/>
    <xf numFmtId="9" fontId="23" fillId="0" borderId="5" xfId="18" applyFont="1" applyBorder="1"/>
    <xf numFmtId="168" fontId="23" fillId="0" borderId="0" xfId="17" applyNumberFormat="1" applyFont="1" applyBorder="1"/>
    <xf numFmtId="165" fontId="23" fillId="0" borderId="0" xfId="19" applyNumberFormat="1" applyFont="1" applyBorder="1"/>
    <xf numFmtId="9" fontId="23" fillId="0" borderId="0" xfId="17" applyNumberFormat="1" applyFont="1" applyBorder="1"/>
    <xf numFmtId="171" fontId="23" fillId="0" borderId="0" xfId="17" applyNumberFormat="1" applyFont="1"/>
    <xf numFmtId="170" fontId="23" fillId="0" borderId="0" xfId="19" applyNumberFormat="1" applyFont="1" applyProtection="1"/>
    <xf numFmtId="168" fontId="23" fillId="0" borderId="0" xfId="19" applyNumberFormat="1" applyFont="1" applyBorder="1" applyAlignment="1">
      <alignment horizontal="right"/>
    </xf>
    <xf numFmtId="167" fontId="23" fillId="0" borderId="5" xfId="17" applyNumberFormat="1" applyFont="1" applyBorder="1"/>
    <xf numFmtId="0" fontId="24" fillId="0" borderId="0" xfId="17" applyFont="1" applyAlignment="1">
      <alignment horizontal="center"/>
    </xf>
    <xf numFmtId="0" fontId="23" fillId="0" borderId="2" xfId="17" applyFont="1" applyBorder="1"/>
    <xf numFmtId="0" fontId="23" fillId="0" borderId="3" xfId="17" applyFont="1" applyBorder="1" applyAlignment="1">
      <alignment horizontal="center"/>
    </xf>
    <xf numFmtId="0" fontId="23" fillId="0" borderId="3" xfId="17" applyFont="1" applyBorder="1"/>
    <xf numFmtId="0" fontId="23" fillId="0" borderId="10" xfId="17" applyFont="1" applyBorder="1" applyAlignment="1">
      <alignment horizontal="center" vertical="center"/>
    </xf>
    <xf numFmtId="0" fontId="23" fillId="0" borderId="0" xfId="17" applyFont="1" applyAlignment="1">
      <alignment vertical="top" wrapText="1"/>
    </xf>
    <xf numFmtId="0" fontId="23" fillId="0" borderId="9" xfId="17" applyFont="1" applyBorder="1" applyAlignment="1">
      <alignment horizontal="center" vertical="center" wrapText="1"/>
    </xf>
    <xf numFmtId="0" fontId="23" fillId="0" borderId="8" xfId="17" applyFont="1" applyBorder="1" applyAlignment="1">
      <alignment horizontal="center" vertical="center" wrapText="1"/>
    </xf>
    <xf numFmtId="0" fontId="23" fillId="0" borderId="0" xfId="17" applyFont="1" applyBorder="1" applyAlignment="1">
      <alignment horizontal="center"/>
    </xf>
    <xf numFmtId="0" fontId="24" fillId="0" borderId="0" xfId="17" applyFont="1" applyAlignment="1">
      <alignment horizontal="center"/>
    </xf>
    <xf numFmtId="0" fontId="23" fillId="0" borderId="9" xfId="17" applyFont="1" applyBorder="1" applyAlignment="1">
      <alignment horizontal="center" vertical="center"/>
    </xf>
    <xf numFmtId="0" fontId="23" fillId="0" borderId="0" xfId="0" applyFont="1"/>
  </cellXfs>
  <cellStyles count="24">
    <cellStyle name="Comma" xfId="1" builtinId="3"/>
    <cellStyle name="Comma 2" xfId="4"/>
    <cellStyle name="Comma 3" xfId="19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Normal" xfId="0" builtinId="0"/>
    <cellStyle name="Normal 2" xfId="3"/>
    <cellStyle name="Normal 2 2" xfId="17"/>
    <cellStyle name="Percent" xfId="2" builtinId="5"/>
    <cellStyle name="Percent 2" xfId="1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0:Q92"/>
  <sheetViews>
    <sheetView topLeftCell="A61" zoomScale="110" zoomScaleNormal="110" workbookViewId="0">
      <selection activeCell="D89" sqref="D89"/>
    </sheetView>
  </sheetViews>
  <sheetFormatPr baseColWidth="10" defaultColWidth="8.83203125" defaultRowHeight="15" x14ac:dyDescent="0.2"/>
  <cols>
    <col min="1" max="2" width="8.83203125" style="1"/>
    <col min="3" max="3" width="7.1640625" style="1" bestFit="1" customWidth="1"/>
    <col min="4" max="4" width="11" style="1" customWidth="1"/>
    <col min="5" max="5" width="10.1640625" style="1" customWidth="1"/>
    <col min="6" max="6" width="8.33203125" style="1" customWidth="1"/>
    <col min="7" max="8" width="9.6640625" style="7" customWidth="1"/>
    <col min="9" max="9" width="9.6640625" style="1" bestFit="1" customWidth="1"/>
    <col min="10" max="10" width="11" style="1" bestFit="1" customWidth="1"/>
    <col min="11" max="11" width="10" style="1" bestFit="1" customWidth="1"/>
    <col min="12" max="12" width="8.83203125" style="1" customWidth="1"/>
    <col min="13" max="16" width="8.83203125" style="1"/>
    <col min="17" max="17" width="13.6640625" style="1" customWidth="1"/>
    <col min="18" max="16384" width="8.83203125" style="1"/>
  </cols>
  <sheetData>
    <row r="30" spans="3:17" x14ac:dyDescent="0.2">
      <c r="C30" s="51"/>
      <c r="D30" s="51"/>
      <c r="E30" s="51"/>
      <c r="F30" s="51"/>
      <c r="G30" s="52"/>
      <c r="H30" s="52"/>
      <c r="I30" s="51"/>
      <c r="J30" s="51"/>
      <c r="K30" s="51"/>
      <c r="L30" s="51"/>
      <c r="M30" s="51"/>
      <c r="N30" s="51"/>
      <c r="O30" s="51"/>
      <c r="P30" s="51" t="s">
        <v>15</v>
      </c>
      <c r="Q30" s="53" t="s">
        <v>14</v>
      </c>
    </row>
    <row r="31" spans="3:17" x14ac:dyDescent="0.2">
      <c r="C31" s="51"/>
      <c r="D31" s="51"/>
      <c r="E31" s="51"/>
      <c r="F31" s="51"/>
      <c r="G31" s="52"/>
      <c r="H31" s="52"/>
      <c r="I31" s="51"/>
      <c r="J31" s="51"/>
      <c r="K31" s="51"/>
      <c r="L31" s="51"/>
      <c r="M31" s="51"/>
      <c r="N31" s="51"/>
      <c r="O31" s="51"/>
      <c r="P31" s="51"/>
      <c r="Q31" s="51" t="s">
        <v>16</v>
      </c>
    </row>
    <row r="32" spans="3:17" x14ac:dyDescent="0.2">
      <c r="C32" s="51"/>
      <c r="D32" s="51"/>
      <c r="E32" s="51"/>
      <c r="F32" s="51"/>
      <c r="G32" s="52"/>
      <c r="H32" s="52"/>
      <c r="I32" s="51"/>
      <c r="J32" s="51"/>
      <c r="K32" s="51"/>
      <c r="L32" s="51"/>
      <c r="M32" s="51"/>
      <c r="N32" s="51"/>
      <c r="O32" s="51"/>
      <c r="P32" s="51"/>
      <c r="Q32" s="51" t="s">
        <v>17</v>
      </c>
    </row>
    <row r="33" spans="3:17" ht="16" x14ac:dyDescent="0.2">
      <c r="C33" s="51"/>
      <c r="D33" s="51"/>
      <c r="E33" s="51"/>
      <c r="F33" s="51"/>
      <c r="G33" s="52"/>
      <c r="H33" s="52"/>
      <c r="I33" s="51"/>
      <c r="J33" s="51"/>
      <c r="K33" s="51"/>
      <c r="L33" s="51"/>
      <c r="M33" s="51"/>
      <c r="N33" s="51"/>
      <c r="O33" s="51"/>
      <c r="P33" s="53">
        <v>1967</v>
      </c>
      <c r="Q33" s="54">
        <v>192</v>
      </c>
    </row>
    <row r="34" spans="3:17" ht="16" x14ac:dyDescent="0.2">
      <c r="C34" s="51"/>
      <c r="D34" s="51"/>
      <c r="E34" s="51"/>
      <c r="F34" s="51"/>
      <c r="G34" s="52"/>
      <c r="H34" s="52"/>
      <c r="I34" s="51"/>
      <c r="J34" s="51"/>
      <c r="K34" s="51"/>
      <c r="L34" s="51"/>
      <c r="M34" s="51"/>
      <c r="N34" s="51"/>
      <c r="O34" s="51"/>
      <c r="P34" s="53">
        <v>1968</v>
      </c>
      <c r="Q34" s="54">
        <v>355</v>
      </c>
    </row>
    <row r="35" spans="3:17" ht="16" x14ac:dyDescent="0.2">
      <c r="C35" s="51"/>
      <c r="D35" s="51"/>
      <c r="E35" s="51"/>
      <c r="F35" s="51"/>
      <c r="G35" s="52"/>
      <c r="H35" s="52"/>
      <c r="I35" s="51"/>
      <c r="J35" s="51"/>
      <c r="K35" s="51"/>
      <c r="L35" s="51"/>
      <c r="M35" s="51"/>
      <c r="N35" s="51"/>
      <c r="O35" s="51"/>
      <c r="P35" s="53">
        <v>1969</v>
      </c>
      <c r="Q35" s="54">
        <v>595</v>
      </c>
    </row>
    <row r="36" spans="3:17" ht="16" x14ac:dyDescent="0.2">
      <c r="C36" s="51"/>
      <c r="D36" s="51"/>
      <c r="E36" s="51"/>
      <c r="F36" s="51"/>
      <c r="G36" s="52"/>
      <c r="H36" s="52"/>
      <c r="I36" s="51"/>
      <c r="J36" s="51"/>
      <c r="K36" s="51"/>
      <c r="L36" s="51"/>
      <c r="M36" s="51"/>
      <c r="N36" s="51"/>
      <c r="O36" s="51"/>
      <c r="P36" s="53">
        <v>1970</v>
      </c>
      <c r="Q36" s="54">
        <v>646</v>
      </c>
    </row>
    <row r="37" spans="3:17" ht="16" x14ac:dyDescent="0.2">
      <c r="C37" s="51"/>
      <c r="D37" s="51"/>
      <c r="E37" s="51"/>
      <c r="F37" s="51"/>
      <c r="G37" s="52"/>
      <c r="H37" s="52"/>
      <c r="I37" s="51"/>
      <c r="J37" s="51"/>
      <c r="K37" s="51"/>
      <c r="L37" s="51"/>
      <c r="M37" s="51"/>
      <c r="N37" s="51"/>
      <c r="O37" s="51"/>
      <c r="P37" s="53">
        <v>1971</v>
      </c>
      <c r="Q37" s="54">
        <v>738</v>
      </c>
    </row>
    <row r="38" spans="3:17" ht="16" x14ac:dyDescent="0.2">
      <c r="C38" s="51"/>
      <c r="D38" s="51"/>
      <c r="E38" s="51"/>
      <c r="F38" s="51"/>
      <c r="G38" s="52"/>
      <c r="H38" s="52"/>
      <c r="I38" s="51"/>
      <c r="J38" s="51"/>
      <c r="K38" s="51"/>
      <c r="L38" s="51"/>
      <c r="M38" s="51"/>
      <c r="N38" s="51"/>
      <c r="O38" s="51"/>
      <c r="P38" s="53">
        <v>1972</v>
      </c>
      <c r="Q38" s="54">
        <v>925</v>
      </c>
    </row>
    <row r="39" spans="3:17" ht="16" x14ac:dyDescent="0.2">
      <c r="C39" s="51"/>
      <c r="D39" s="51"/>
      <c r="E39" s="51"/>
      <c r="F39" s="51"/>
      <c r="G39" s="52"/>
      <c r="H39" s="52"/>
      <c r="I39" s="51"/>
      <c r="J39" s="51"/>
      <c r="K39" s="51"/>
      <c r="L39" s="51"/>
      <c r="M39" s="51"/>
      <c r="N39" s="51"/>
      <c r="O39" s="51"/>
      <c r="P39" s="53">
        <v>1973</v>
      </c>
      <c r="Q39" s="54">
        <v>737</v>
      </c>
    </row>
    <row r="40" spans="3:17" ht="16" x14ac:dyDescent="0.2">
      <c r="C40" s="51"/>
      <c r="D40" s="51"/>
      <c r="E40" s="51"/>
      <c r="F40" s="51"/>
      <c r="G40" s="52"/>
      <c r="H40" s="52"/>
      <c r="I40" s="51"/>
      <c r="J40" s="51"/>
      <c r="K40" s="51"/>
      <c r="L40" s="51"/>
      <c r="M40" s="51"/>
      <c r="N40" s="51"/>
      <c r="O40" s="51"/>
      <c r="P40" s="53">
        <v>1974</v>
      </c>
      <c r="Q40" s="54">
        <v>914</v>
      </c>
    </row>
    <row r="41" spans="3:17" ht="16" x14ac:dyDescent="0.2">
      <c r="C41" s="51"/>
      <c r="D41" s="51"/>
      <c r="E41" s="51"/>
      <c r="F41" s="51"/>
      <c r="G41" s="52"/>
      <c r="H41" s="52"/>
      <c r="I41" s="51"/>
      <c r="J41" s="51"/>
      <c r="K41" s="51"/>
      <c r="L41" s="51"/>
      <c r="M41" s="51"/>
      <c r="N41" s="51"/>
      <c r="O41" s="51"/>
      <c r="P41" s="53">
        <v>1975</v>
      </c>
      <c r="Q41" s="54">
        <v>1003</v>
      </c>
    </row>
    <row r="42" spans="3:17" ht="16" x14ac:dyDescent="0.2">
      <c r="C42" s="51"/>
      <c r="D42" s="51"/>
      <c r="E42" s="51"/>
      <c r="F42" s="51"/>
      <c r="G42" s="52"/>
      <c r="H42" s="52"/>
      <c r="I42" s="51"/>
      <c r="J42" s="51"/>
      <c r="K42" s="51"/>
      <c r="L42" s="51"/>
      <c r="M42" s="51"/>
      <c r="N42" s="51"/>
      <c r="O42" s="51"/>
      <c r="P42" s="53">
        <v>1976</v>
      </c>
      <c r="Q42" s="54">
        <v>1136</v>
      </c>
    </row>
    <row r="43" spans="3:17" ht="16" x14ac:dyDescent="0.2">
      <c r="C43" s="51"/>
      <c r="D43" s="51"/>
      <c r="E43" s="51"/>
      <c r="F43" s="51"/>
      <c r="G43" s="52"/>
      <c r="H43" s="52"/>
      <c r="I43" s="51"/>
      <c r="J43" s="51"/>
      <c r="K43" s="51"/>
      <c r="L43" s="51"/>
      <c r="M43" s="51"/>
      <c r="N43" s="51"/>
      <c r="O43" s="51"/>
      <c r="P43" s="53">
        <v>1977</v>
      </c>
      <c r="Q43" s="54">
        <v>1324</v>
      </c>
    </row>
    <row r="44" spans="3:17" ht="16" x14ac:dyDescent="0.2">
      <c r="C44" s="51"/>
      <c r="D44" s="51"/>
      <c r="E44" s="51"/>
      <c r="F44" s="51"/>
      <c r="G44" s="52"/>
      <c r="H44" s="52"/>
      <c r="I44" s="51"/>
      <c r="J44" s="51"/>
      <c r="K44" s="51"/>
      <c r="L44" s="51"/>
      <c r="M44" s="51"/>
      <c r="N44" s="51"/>
      <c r="O44" s="51"/>
      <c r="P44" s="53">
        <v>1978</v>
      </c>
      <c r="Q44" s="54">
        <v>1409</v>
      </c>
    </row>
    <row r="45" spans="3:17" ht="16" x14ac:dyDescent="0.2">
      <c r="C45" s="51"/>
      <c r="D45" s="51"/>
      <c r="E45" s="51"/>
      <c r="F45" s="51"/>
      <c r="G45" s="52"/>
      <c r="H45" s="52"/>
      <c r="I45" s="51"/>
      <c r="J45" s="51"/>
      <c r="K45" s="51"/>
      <c r="L45" s="51"/>
      <c r="M45" s="51"/>
      <c r="N45" s="51"/>
      <c r="O45" s="51"/>
      <c r="P45" s="53">
        <v>1979</v>
      </c>
      <c r="Q45" s="54">
        <v>1547</v>
      </c>
    </row>
    <row r="46" spans="3:17" ht="16" x14ac:dyDescent="0.2">
      <c r="C46" s="51"/>
      <c r="D46" s="51"/>
      <c r="E46" s="51"/>
      <c r="F46" s="51"/>
      <c r="G46" s="52"/>
      <c r="H46" s="52"/>
      <c r="I46" s="51"/>
      <c r="J46" s="51"/>
      <c r="K46" s="51"/>
      <c r="L46" s="51"/>
      <c r="M46" s="51"/>
      <c r="N46" s="51"/>
      <c r="O46" s="51"/>
      <c r="P46" s="53">
        <v>1980</v>
      </c>
      <c r="Q46" s="54">
        <v>2009</v>
      </c>
    </row>
    <row r="47" spans="3:17" ht="16" x14ac:dyDescent="0.2">
      <c r="C47" s="51"/>
      <c r="D47" s="51"/>
      <c r="E47" s="51"/>
      <c r="F47" s="51"/>
      <c r="G47" s="52"/>
      <c r="H47" s="52"/>
      <c r="I47" s="51"/>
      <c r="J47" s="51"/>
      <c r="K47" s="51"/>
      <c r="L47" s="51"/>
      <c r="M47" s="51"/>
      <c r="N47" s="51"/>
      <c r="O47" s="51"/>
      <c r="P47" s="53">
        <v>1981</v>
      </c>
      <c r="Q47" s="54">
        <v>2946</v>
      </c>
    </row>
    <row r="48" spans="3:17" ht="16" x14ac:dyDescent="0.2">
      <c r="C48" s="51"/>
      <c r="D48" s="51"/>
      <c r="E48" s="51"/>
      <c r="F48" s="51"/>
      <c r="G48" s="52"/>
      <c r="H48" s="52"/>
      <c r="I48" s="51"/>
      <c r="J48" s="51"/>
      <c r="K48" s="51"/>
      <c r="L48" s="51"/>
      <c r="M48" s="51"/>
      <c r="N48" s="51"/>
      <c r="O48" s="51"/>
      <c r="P48" s="53">
        <v>1982</v>
      </c>
      <c r="Q48" s="54">
        <v>4046</v>
      </c>
    </row>
    <row r="49" spans="3:17" ht="16" x14ac:dyDescent="0.2">
      <c r="C49" s="51"/>
      <c r="D49" s="51"/>
      <c r="E49" s="51"/>
      <c r="F49" s="51"/>
      <c r="G49" s="52"/>
      <c r="H49" s="52"/>
      <c r="I49" s="51"/>
      <c r="J49" s="51"/>
      <c r="K49" s="51"/>
      <c r="L49" s="51"/>
      <c r="M49" s="51"/>
      <c r="N49" s="51"/>
      <c r="O49" s="51"/>
      <c r="P49" s="53">
        <v>1983</v>
      </c>
      <c r="Q49" s="54">
        <v>5617</v>
      </c>
    </row>
    <row r="50" spans="3:17" ht="16" x14ac:dyDescent="0.2">
      <c r="C50" s="51"/>
      <c r="D50" s="51"/>
      <c r="E50" s="51"/>
      <c r="F50" s="51"/>
      <c r="G50" s="52"/>
      <c r="H50" s="52"/>
      <c r="I50" s="51"/>
      <c r="J50" s="51"/>
      <c r="K50" s="51"/>
      <c r="L50" s="51"/>
      <c r="M50" s="51"/>
      <c r="N50" s="51"/>
      <c r="O50" s="51"/>
      <c r="P50" s="53">
        <v>1984</v>
      </c>
      <c r="Q50" s="54">
        <v>6794</v>
      </c>
    </row>
    <row r="51" spans="3:17" ht="16" x14ac:dyDescent="0.2">
      <c r="C51" s="51"/>
      <c r="D51" s="51"/>
      <c r="E51" s="51"/>
      <c r="F51" s="51"/>
      <c r="G51" s="52"/>
      <c r="H51" s="52"/>
      <c r="I51" s="51"/>
      <c r="J51" s="51"/>
      <c r="K51" s="51"/>
      <c r="L51" s="51"/>
      <c r="M51" s="51"/>
      <c r="N51" s="51"/>
      <c r="O51" s="51"/>
      <c r="P51" s="53">
        <v>1985</v>
      </c>
      <c r="Q51" s="54">
        <v>8892</v>
      </c>
    </row>
    <row r="52" spans="3:17" ht="16" x14ac:dyDescent="0.2">
      <c r="C52" s="51"/>
      <c r="D52" s="51"/>
      <c r="E52" s="51"/>
      <c r="F52" s="51"/>
      <c r="G52" s="52"/>
      <c r="H52" s="52"/>
      <c r="I52" s="51"/>
      <c r="J52" s="51"/>
      <c r="K52" s="51"/>
      <c r="L52" s="51"/>
      <c r="M52" s="51"/>
      <c r="N52" s="51"/>
      <c r="O52" s="51"/>
      <c r="P52" s="53">
        <v>1986</v>
      </c>
      <c r="Q52" s="54">
        <v>10313</v>
      </c>
    </row>
    <row r="53" spans="3:17" ht="16" x14ac:dyDescent="0.2">
      <c r="C53" s="51"/>
      <c r="D53" s="51"/>
      <c r="E53" s="51"/>
      <c r="F53" s="51"/>
      <c r="G53" s="52"/>
      <c r="H53" s="52"/>
      <c r="I53" s="51"/>
      <c r="J53" s="51"/>
      <c r="K53" s="51"/>
      <c r="L53" s="51"/>
      <c r="M53" s="51"/>
      <c r="N53" s="51"/>
      <c r="O53" s="51"/>
      <c r="P53" s="53">
        <v>1987</v>
      </c>
      <c r="Q53" s="54">
        <v>12177</v>
      </c>
    </row>
    <row r="54" spans="3:17" ht="16" x14ac:dyDescent="0.2">
      <c r="C54" s="51"/>
      <c r="D54" s="51"/>
      <c r="E54" s="51"/>
      <c r="F54" s="51"/>
      <c r="G54" s="52"/>
      <c r="H54" s="52"/>
      <c r="I54" s="51"/>
      <c r="J54" s="51"/>
      <c r="K54" s="51"/>
      <c r="L54" s="51"/>
      <c r="M54" s="51"/>
      <c r="N54" s="51"/>
      <c r="O54" s="51"/>
      <c r="P54" s="53">
        <v>1988</v>
      </c>
      <c r="Q54" s="54">
        <v>13813</v>
      </c>
    </row>
    <row r="55" spans="3:17" ht="16" x14ac:dyDescent="0.2">
      <c r="C55" s="51"/>
      <c r="D55" s="51"/>
      <c r="E55" s="51"/>
      <c r="F55" s="51"/>
      <c r="G55" s="52"/>
      <c r="H55" s="52"/>
      <c r="I55" s="51"/>
      <c r="J55" s="51"/>
      <c r="K55" s="51"/>
      <c r="L55" s="51"/>
      <c r="M55" s="51"/>
      <c r="N55" s="51"/>
      <c r="O55" s="51"/>
      <c r="P55" s="53">
        <v>1989</v>
      </c>
      <c r="Q55" s="54">
        <v>15694</v>
      </c>
    </row>
    <row r="56" spans="3:17" ht="16" x14ac:dyDescent="0.2">
      <c r="C56" s="51"/>
      <c r="D56" s="51"/>
      <c r="E56" s="51"/>
      <c r="F56" s="51"/>
      <c r="G56" s="52"/>
      <c r="H56" s="52"/>
      <c r="I56" s="51"/>
      <c r="J56" s="51"/>
      <c r="K56" s="51"/>
      <c r="L56" s="51"/>
      <c r="M56" s="51"/>
      <c r="N56" s="51"/>
      <c r="O56" s="51"/>
      <c r="P56" s="53">
        <v>1990</v>
      </c>
      <c r="Q56" s="54">
        <v>17142</v>
      </c>
    </row>
    <row r="57" spans="3:17" ht="16" x14ac:dyDescent="0.2">
      <c r="C57" s="51"/>
      <c r="D57" s="51"/>
      <c r="E57" s="51"/>
      <c r="F57" s="51"/>
      <c r="G57" s="52"/>
      <c r="H57" s="52"/>
      <c r="I57" s="51"/>
      <c r="J57" s="51"/>
      <c r="K57" s="51"/>
      <c r="L57" s="51"/>
      <c r="M57" s="51"/>
      <c r="N57" s="51"/>
      <c r="O57" s="51"/>
      <c r="P57" s="53">
        <v>1991</v>
      </c>
      <c r="Q57" s="54">
        <v>17935</v>
      </c>
    </row>
    <row r="58" spans="3:17" ht="16" x14ac:dyDescent="0.2">
      <c r="C58" s="51"/>
      <c r="D58" s="51"/>
      <c r="E58" s="51"/>
      <c r="F58" s="51"/>
      <c r="G58" s="52"/>
      <c r="H58" s="52"/>
      <c r="I58" s="51"/>
      <c r="J58" s="51"/>
      <c r="K58" s="51"/>
      <c r="L58" s="51"/>
      <c r="M58" s="51"/>
      <c r="N58" s="51"/>
      <c r="O58" s="51"/>
      <c r="P58" s="53">
        <v>1992</v>
      </c>
      <c r="Q58" s="54">
        <v>18557</v>
      </c>
    </row>
    <row r="59" spans="3:17" s="28" customFormat="1" ht="51" customHeight="1" x14ac:dyDescent="0.2">
      <c r="C59" s="41" t="s">
        <v>0</v>
      </c>
      <c r="D59" s="40" t="s">
        <v>13</v>
      </c>
      <c r="E59" s="39" t="s">
        <v>12</v>
      </c>
      <c r="F59" s="38" t="s">
        <v>9</v>
      </c>
      <c r="G59" s="38" t="s">
        <v>11</v>
      </c>
      <c r="H59" s="38"/>
      <c r="I59" s="37" t="s">
        <v>1</v>
      </c>
      <c r="J59" s="37" t="s">
        <v>10</v>
      </c>
      <c r="K59" s="37" t="s">
        <v>9</v>
      </c>
      <c r="L59" s="36" t="s">
        <v>3</v>
      </c>
      <c r="M59" s="55"/>
      <c r="N59" s="55"/>
      <c r="O59" s="55"/>
      <c r="P59" s="53">
        <v>1993</v>
      </c>
      <c r="Q59" s="54">
        <v>19259</v>
      </c>
    </row>
    <row r="60" spans="3:17" s="28" customFormat="1" ht="15" customHeight="1" x14ac:dyDescent="0.2">
      <c r="C60" s="33">
        <v>1994</v>
      </c>
      <c r="D60" s="35">
        <v>20061</v>
      </c>
      <c r="E60" s="35">
        <v>0</v>
      </c>
      <c r="F60" s="34">
        <v>20061</v>
      </c>
      <c r="G60" s="23">
        <v>0</v>
      </c>
      <c r="H60" s="33">
        <v>1994</v>
      </c>
      <c r="I60" s="31">
        <v>20061</v>
      </c>
      <c r="J60" s="32">
        <v>0</v>
      </c>
      <c r="K60" s="31">
        <v>20061</v>
      </c>
      <c r="L60" s="30">
        <v>0</v>
      </c>
      <c r="M60" s="55"/>
      <c r="N60" s="55"/>
      <c r="O60" s="55"/>
      <c r="P60" s="53">
        <v>1994</v>
      </c>
      <c r="Q60" s="54">
        <v>20061</v>
      </c>
    </row>
    <row r="61" spans="3:17" s="28" customFormat="1" ht="15" customHeight="1" x14ac:dyDescent="0.2">
      <c r="C61" s="27">
        <v>1995</v>
      </c>
      <c r="D61" s="25">
        <v>20928</v>
      </c>
      <c r="E61" s="25">
        <v>0</v>
      </c>
      <c r="F61" s="24">
        <v>20928</v>
      </c>
      <c r="G61" s="23">
        <v>0</v>
      </c>
      <c r="H61" s="27">
        <v>1995</v>
      </c>
      <c r="I61" s="19">
        <v>20928</v>
      </c>
      <c r="J61" s="29">
        <v>0</v>
      </c>
      <c r="K61" s="19">
        <v>20928</v>
      </c>
      <c r="L61" s="18">
        <v>0</v>
      </c>
      <c r="M61" s="55"/>
      <c r="N61" s="55"/>
      <c r="O61" s="55"/>
      <c r="P61" s="53">
        <v>1995</v>
      </c>
      <c r="Q61" s="54">
        <v>20928</v>
      </c>
    </row>
    <row r="62" spans="3:17" s="28" customFormat="1" ht="15" customHeight="1" x14ac:dyDescent="0.2">
      <c r="C62" s="27">
        <v>1996</v>
      </c>
      <c r="D62" s="25">
        <v>22118</v>
      </c>
      <c r="E62" s="25">
        <v>0</v>
      </c>
      <c r="F62" s="24">
        <v>22118</v>
      </c>
      <c r="G62" s="23">
        <v>0</v>
      </c>
      <c r="H62" s="27">
        <v>1996</v>
      </c>
      <c r="I62" s="19">
        <v>22118</v>
      </c>
      <c r="J62" s="29">
        <v>0</v>
      </c>
      <c r="K62" s="19">
        <v>22118</v>
      </c>
      <c r="L62" s="18">
        <v>0</v>
      </c>
      <c r="M62" s="55"/>
      <c r="N62" s="55"/>
      <c r="O62" s="55"/>
      <c r="P62" s="53">
        <v>1996</v>
      </c>
      <c r="Q62" s="54">
        <v>22118</v>
      </c>
    </row>
    <row r="63" spans="3:17" s="28" customFormat="1" ht="15" customHeight="1" x14ac:dyDescent="0.2">
      <c r="C63" s="27">
        <v>1997</v>
      </c>
      <c r="D63" s="25">
        <v>23349</v>
      </c>
      <c r="E63" s="25">
        <v>0</v>
      </c>
      <c r="F63" s="24">
        <v>23349</v>
      </c>
      <c r="G63" s="23">
        <v>0</v>
      </c>
      <c r="H63" s="27">
        <v>1997</v>
      </c>
      <c r="I63" s="19">
        <v>23349</v>
      </c>
      <c r="J63" s="29">
        <v>0</v>
      </c>
      <c r="K63" s="19">
        <v>23349</v>
      </c>
      <c r="L63" s="18">
        <v>0</v>
      </c>
      <c r="M63" s="55"/>
      <c r="N63" s="55"/>
      <c r="O63" s="55"/>
      <c r="P63" s="53">
        <v>1997</v>
      </c>
      <c r="Q63" s="54">
        <v>23349</v>
      </c>
    </row>
    <row r="64" spans="3:17" s="28" customFormat="1" ht="15" customHeight="1" x14ac:dyDescent="0.2">
      <c r="C64" s="27">
        <v>1998</v>
      </c>
      <c r="D64" s="25">
        <v>24758</v>
      </c>
      <c r="E64" s="25">
        <v>0</v>
      </c>
      <c r="F64" s="24">
        <v>24758</v>
      </c>
      <c r="G64" s="23">
        <v>0</v>
      </c>
      <c r="H64" s="27">
        <v>1998</v>
      </c>
      <c r="I64" s="19">
        <v>24758</v>
      </c>
      <c r="J64" s="29">
        <v>0</v>
      </c>
      <c r="K64" s="19">
        <v>24758</v>
      </c>
      <c r="L64" s="18">
        <v>0</v>
      </c>
      <c r="M64" s="55"/>
      <c r="N64" s="55"/>
      <c r="O64" s="55"/>
      <c r="P64" s="53">
        <v>1998</v>
      </c>
      <c r="Q64" s="54">
        <v>24758</v>
      </c>
    </row>
    <row r="65" spans="3:17" s="28" customFormat="1" ht="15" customHeight="1" x14ac:dyDescent="0.2">
      <c r="C65" s="27">
        <v>1999</v>
      </c>
      <c r="D65" s="25">
        <v>27325</v>
      </c>
      <c r="E65" s="25">
        <v>200</v>
      </c>
      <c r="F65" s="24">
        <v>27525</v>
      </c>
      <c r="G65" s="23">
        <v>7.266121707538601E-3</v>
      </c>
      <c r="H65" s="27">
        <v>1999</v>
      </c>
      <c r="I65" s="19">
        <v>27325</v>
      </c>
      <c r="J65" s="19">
        <v>200</v>
      </c>
      <c r="K65" s="19">
        <v>27525</v>
      </c>
      <c r="L65" s="18">
        <v>7.266121707538601E-3</v>
      </c>
      <c r="M65" s="55"/>
      <c r="N65" s="55"/>
      <c r="O65" s="55"/>
      <c r="P65" s="53">
        <v>1999</v>
      </c>
      <c r="Q65" s="54">
        <v>27525</v>
      </c>
    </row>
    <row r="66" spans="3:17" s="28" customFormat="1" ht="15" customHeight="1" x14ac:dyDescent="0.2">
      <c r="C66" s="27">
        <v>2000</v>
      </c>
      <c r="D66" s="25">
        <v>29648</v>
      </c>
      <c r="E66" s="25">
        <v>3000</v>
      </c>
      <c r="F66" s="24">
        <v>32648</v>
      </c>
      <c r="G66" s="23">
        <v>9.1889242832639065E-2</v>
      </c>
      <c r="H66" s="27">
        <v>2000</v>
      </c>
      <c r="I66" s="19">
        <v>28750</v>
      </c>
      <c r="J66" s="19">
        <v>3898</v>
      </c>
      <c r="K66" s="19">
        <v>32648</v>
      </c>
      <c r="L66" s="18">
        <v>0.11939475618720902</v>
      </c>
      <c r="M66" s="55"/>
      <c r="N66" s="55"/>
      <c r="O66" s="55"/>
      <c r="P66" s="53">
        <v>2000</v>
      </c>
      <c r="Q66" s="54">
        <v>32648</v>
      </c>
    </row>
    <row r="67" spans="3:17" s="28" customFormat="1" ht="15" customHeight="1" x14ac:dyDescent="0.2">
      <c r="C67" s="27">
        <v>2001</v>
      </c>
      <c r="D67" s="25">
        <v>29530</v>
      </c>
      <c r="E67" s="25">
        <v>7100</v>
      </c>
      <c r="F67" s="24">
        <v>36630</v>
      </c>
      <c r="G67" s="23">
        <v>0.19383019383019384</v>
      </c>
      <c r="H67" s="27">
        <v>2001</v>
      </c>
      <c r="I67" s="19">
        <v>30036</v>
      </c>
      <c r="J67" s="19">
        <v>6594</v>
      </c>
      <c r="K67" s="19">
        <v>36630</v>
      </c>
      <c r="L67" s="18">
        <v>0.18001638001638001</v>
      </c>
      <c r="M67" s="55"/>
      <c r="N67" s="55"/>
      <c r="O67" s="55"/>
      <c r="P67" s="53">
        <v>2001</v>
      </c>
      <c r="Q67" s="54">
        <v>36630</v>
      </c>
    </row>
    <row r="68" spans="3:17" s="28" customFormat="1" ht="15" customHeight="1" x14ac:dyDescent="0.2">
      <c r="C68" s="27">
        <v>2002</v>
      </c>
      <c r="D68" s="25">
        <v>30510</v>
      </c>
      <c r="E68" s="25">
        <v>10300</v>
      </c>
      <c r="F68" s="24">
        <v>40810</v>
      </c>
      <c r="G68" s="23">
        <v>0.25238912031364863</v>
      </c>
      <c r="H68" s="27">
        <v>2002</v>
      </c>
      <c r="I68" s="19">
        <v>31302</v>
      </c>
      <c r="J68" s="19">
        <v>9508</v>
      </c>
      <c r="K68" s="19">
        <v>40810</v>
      </c>
      <c r="L68" s="18">
        <v>0.23298211222739523</v>
      </c>
      <c r="M68" s="55"/>
      <c r="N68" s="55"/>
      <c r="O68" s="55"/>
      <c r="P68" s="53">
        <v>2002</v>
      </c>
      <c r="Q68" s="54">
        <v>40810</v>
      </c>
    </row>
    <row r="69" spans="3:17" s="28" customFormat="1" ht="15" customHeight="1" x14ac:dyDescent="0.2">
      <c r="C69" s="27">
        <v>2003</v>
      </c>
      <c r="D69" s="25">
        <v>31400</v>
      </c>
      <c r="E69" s="25">
        <v>15300</v>
      </c>
      <c r="F69" s="24">
        <v>46700</v>
      </c>
      <c r="G69" s="23">
        <v>0.32762312633832974</v>
      </c>
      <c r="H69" s="27">
        <v>2003</v>
      </c>
      <c r="I69" s="19">
        <v>32264</v>
      </c>
      <c r="J69" s="19">
        <v>14436</v>
      </c>
      <c r="K69" s="19">
        <v>46700</v>
      </c>
      <c r="L69" s="18">
        <v>0.30912205567451823</v>
      </c>
      <c r="M69" s="55"/>
      <c r="N69" s="55"/>
      <c r="O69" s="55"/>
      <c r="P69" s="53">
        <v>2003</v>
      </c>
      <c r="Q69" s="54">
        <v>46700</v>
      </c>
    </row>
    <row r="70" spans="3:17" ht="16" x14ac:dyDescent="0.2">
      <c r="C70" s="27">
        <v>2004</v>
      </c>
      <c r="D70" s="25">
        <v>33000</v>
      </c>
      <c r="E70" s="25">
        <v>21900</v>
      </c>
      <c r="F70" s="24">
        <v>54900</v>
      </c>
      <c r="G70" s="23">
        <v>0.39890710382513661</v>
      </c>
      <c r="H70" s="27">
        <v>2004</v>
      </c>
      <c r="I70" s="21">
        <v>36191</v>
      </c>
      <c r="J70" s="21">
        <v>18213</v>
      </c>
      <c r="K70" s="19">
        <v>54404</v>
      </c>
      <c r="L70" s="18">
        <v>0.33477317844276155</v>
      </c>
      <c r="M70" s="51"/>
      <c r="N70" s="51" t="s">
        <v>4</v>
      </c>
      <c r="O70" s="51"/>
      <c r="P70" s="53">
        <v>2004</v>
      </c>
      <c r="Q70" s="54">
        <v>54404</v>
      </c>
    </row>
    <row r="71" spans="3:17" ht="17" thickBot="1" x14ac:dyDescent="0.25">
      <c r="C71" s="27">
        <v>2005</v>
      </c>
      <c r="D71" s="25">
        <v>33100</v>
      </c>
      <c r="E71" s="25">
        <v>24800</v>
      </c>
      <c r="F71" s="24">
        <v>57900</v>
      </c>
      <c r="G71" s="23">
        <v>0.42832469775474957</v>
      </c>
      <c r="H71" s="27">
        <v>2005</v>
      </c>
      <c r="I71" s="21">
        <v>36296</v>
      </c>
      <c r="J71" s="21">
        <v>21990</v>
      </c>
      <c r="K71" s="19">
        <v>58042</v>
      </c>
      <c r="L71" s="18">
        <v>0.37886358154439886</v>
      </c>
      <c r="M71" s="51"/>
      <c r="N71" s="51" t="s">
        <v>4</v>
      </c>
      <c r="O71" s="51"/>
      <c r="P71" s="56">
        <v>2005</v>
      </c>
      <c r="Q71" s="54">
        <v>58042</v>
      </c>
    </row>
    <row r="72" spans="3:17" ht="17" thickTop="1" x14ac:dyDescent="0.2">
      <c r="C72" s="22">
        <v>2006</v>
      </c>
      <c r="D72" s="25">
        <v>34500</v>
      </c>
      <c r="E72" s="25">
        <v>26300</v>
      </c>
      <c r="F72" s="24">
        <v>60800</v>
      </c>
      <c r="G72" s="23">
        <v>0.43256578947368424</v>
      </c>
      <c r="H72" s="22">
        <v>2006</v>
      </c>
      <c r="I72" s="21">
        <v>34788</v>
      </c>
      <c r="J72" s="20">
        <v>25767</v>
      </c>
      <c r="K72" s="19">
        <v>60555</v>
      </c>
      <c r="L72" s="18">
        <v>0.42551399554124347</v>
      </c>
      <c r="M72" s="51"/>
      <c r="N72" s="51"/>
      <c r="O72" s="51"/>
      <c r="P72" s="57">
        <v>2006</v>
      </c>
      <c r="Q72" s="54">
        <v>60555</v>
      </c>
    </row>
    <row r="73" spans="3:17" ht="16" customHeight="1" x14ac:dyDescent="0.2">
      <c r="C73" s="22">
        <v>2007</v>
      </c>
      <c r="D73" s="25">
        <v>36900</v>
      </c>
      <c r="E73" s="25">
        <v>27100</v>
      </c>
      <c r="F73" s="24">
        <v>64000</v>
      </c>
      <c r="G73" s="23">
        <v>0.42343750000000002</v>
      </c>
      <c r="H73" s="22">
        <v>2007</v>
      </c>
      <c r="I73" s="21">
        <v>37013.800000000047</v>
      </c>
      <c r="J73" s="21">
        <v>26462.199999999953</v>
      </c>
      <c r="K73" s="19">
        <v>63476</v>
      </c>
      <c r="L73" s="18">
        <v>0.41688512193584903</v>
      </c>
      <c r="M73" s="51"/>
      <c r="N73" s="51" t="s">
        <v>4</v>
      </c>
      <c r="O73" s="51"/>
      <c r="P73" s="57">
        <v>2007</v>
      </c>
      <c r="Q73" s="54">
        <v>63476</v>
      </c>
    </row>
    <row r="74" spans="3:17" ht="16" x14ac:dyDescent="0.2">
      <c r="C74" s="22">
        <v>2008</v>
      </c>
      <c r="D74" s="25">
        <v>38600</v>
      </c>
      <c r="E74" s="25">
        <v>25300</v>
      </c>
      <c r="F74" s="24">
        <v>63900</v>
      </c>
      <c r="G74" s="23">
        <v>0.39593114241001565</v>
      </c>
      <c r="H74" s="22">
        <v>2008</v>
      </c>
      <c r="I74" s="21">
        <v>36758.600000000093</v>
      </c>
      <c r="J74" s="21">
        <v>27157.399999999907</v>
      </c>
      <c r="K74" s="19">
        <v>63916</v>
      </c>
      <c r="L74" s="18">
        <v>0.42489204581012435</v>
      </c>
      <c r="M74" s="51"/>
      <c r="N74" s="51" t="s">
        <v>4</v>
      </c>
      <c r="O74" s="51"/>
      <c r="P74" s="57">
        <v>2008</v>
      </c>
      <c r="Q74" s="54">
        <v>63916</v>
      </c>
    </row>
    <row r="75" spans="3:17" ht="16" x14ac:dyDescent="0.2">
      <c r="C75" s="22">
        <v>2009</v>
      </c>
      <c r="D75" s="25">
        <v>40000</v>
      </c>
      <c r="E75" s="25">
        <v>23100</v>
      </c>
      <c r="F75" s="24">
        <v>63100</v>
      </c>
      <c r="G75" s="23">
        <v>0.36608557844690964</v>
      </c>
      <c r="H75" s="22">
        <v>2009</v>
      </c>
      <c r="I75" s="21">
        <v>34339.40000000014</v>
      </c>
      <c r="J75" s="21">
        <v>27852.59999999986</v>
      </c>
      <c r="K75" s="19">
        <v>62192</v>
      </c>
      <c r="L75" s="18">
        <v>0.44784859789040166</v>
      </c>
      <c r="M75" s="51"/>
      <c r="N75" s="51" t="s">
        <v>4</v>
      </c>
      <c r="O75" s="51"/>
      <c r="P75" s="57">
        <v>2009</v>
      </c>
      <c r="Q75" s="54">
        <v>62192</v>
      </c>
    </row>
    <row r="76" spans="3:17" ht="16" x14ac:dyDescent="0.2">
      <c r="C76" s="22">
        <v>2010</v>
      </c>
      <c r="D76" s="25">
        <v>41600</v>
      </c>
      <c r="E76" s="25">
        <v>21700</v>
      </c>
      <c r="F76" s="24">
        <v>63300</v>
      </c>
      <c r="G76" s="23">
        <v>0.34281200631911535</v>
      </c>
      <c r="H76" s="22">
        <v>2010</v>
      </c>
      <c r="I76" s="21">
        <v>34589.200000000186</v>
      </c>
      <c r="J76" s="21">
        <v>28547.799999999814</v>
      </c>
      <c r="K76" s="19">
        <v>63137</v>
      </c>
      <c r="L76" s="18">
        <v>0.45215642174952586</v>
      </c>
      <c r="M76" s="51"/>
      <c r="N76" s="51" t="s">
        <v>4</v>
      </c>
      <c r="O76" s="51"/>
      <c r="P76" s="57">
        <v>2010</v>
      </c>
      <c r="Q76" s="54">
        <v>63137</v>
      </c>
    </row>
    <row r="77" spans="3:17" ht="16" x14ac:dyDescent="0.2">
      <c r="C77" s="22">
        <v>2011</v>
      </c>
      <c r="D77" s="25">
        <v>43900</v>
      </c>
      <c r="E77" s="25">
        <v>21200</v>
      </c>
      <c r="F77" s="24">
        <v>65100</v>
      </c>
      <c r="G77" s="23">
        <v>0.32565284178187404</v>
      </c>
      <c r="H77" s="22">
        <v>2011</v>
      </c>
      <c r="I77" s="21">
        <v>35126</v>
      </c>
      <c r="J77" s="26">
        <v>29243</v>
      </c>
      <c r="K77" s="19">
        <v>64369</v>
      </c>
      <c r="L77" s="18">
        <v>0.45430253693548134</v>
      </c>
      <c r="M77" s="51"/>
      <c r="N77" s="51"/>
      <c r="O77" s="51"/>
      <c r="P77" s="51">
        <v>2011</v>
      </c>
      <c r="Q77" s="54">
        <v>64369</v>
      </c>
    </row>
    <row r="78" spans="3:17" ht="16" x14ac:dyDescent="0.2">
      <c r="C78" s="22">
        <v>2012</v>
      </c>
      <c r="D78" s="25">
        <v>45600</v>
      </c>
      <c r="E78" s="25">
        <v>20400</v>
      </c>
      <c r="F78" s="24">
        <v>66000</v>
      </c>
      <c r="G78" s="23">
        <v>0.30909090909090908</v>
      </c>
      <c r="H78" s="22">
        <v>2012</v>
      </c>
      <c r="I78" s="21">
        <v>34697</v>
      </c>
      <c r="J78" s="26">
        <v>31437</v>
      </c>
      <c r="K78" s="19">
        <v>66134</v>
      </c>
      <c r="L78" s="18">
        <v>0.47535307103759034</v>
      </c>
      <c r="M78" s="51"/>
      <c r="N78" s="51"/>
      <c r="O78" s="51"/>
      <c r="P78" s="51">
        <v>2012</v>
      </c>
      <c r="Q78" s="54">
        <v>66134</v>
      </c>
    </row>
    <row r="79" spans="3:17" ht="16" x14ac:dyDescent="0.2">
      <c r="C79" s="22">
        <v>2013</v>
      </c>
      <c r="D79" s="25">
        <v>47700</v>
      </c>
      <c r="E79" s="25">
        <v>19800</v>
      </c>
      <c r="F79" s="24">
        <v>67500</v>
      </c>
      <c r="G79" s="23">
        <v>0.29333333333333333</v>
      </c>
      <c r="H79" s="22">
        <v>2013</v>
      </c>
      <c r="I79" s="21">
        <v>35294.5</v>
      </c>
      <c r="J79" s="60">
        <v>32668.5</v>
      </c>
      <c r="K79" s="19">
        <v>67963</v>
      </c>
      <c r="L79" s="18">
        <v>0.48068066447920194</v>
      </c>
      <c r="M79" s="51"/>
      <c r="N79" s="51" t="s">
        <v>4</v>
      </c>
      <c r="O79" s="51"/>
      <c r="P79" s="51">
        <v>2013</v>
      </c>
      <c r="Q79" s="54">
        <v>67963</v>
      </c>
    </row>
    <row r="80" spans="3:17" ht="16" x14ac:dyDescent="0.2">
      <c r="C80" s="22">
        <v>2014</v>
      </c>
      <c r="D80" s="25">
        <v>50200</v>
      </c>
      <c r="E80" s="25">
        <v>18800</v>
      </c>
      <c r="F80" s="24">
        <v>69000</v>
      </c>
      <c r="G80" s="23">
        <v>0.27246376811594203</v>
      </c>
      <c r="H80" s="22">
        <v>2014</v>
      </c>
      <c r="I80" s="21">
        <v>35100</v>
      </c>
      <c r="J80" s="20">
        <v>33900</v>
      </c>
      <c r="K80" s="19">
        <v>69000</v>
      </c>
      <c r="L80" s="18">
        <v>0.49130434782608695</v>
      </c>
      <c r="M80" s="51"/>
      <c r="N80" s="51"/>
      <c r="O80" s="51"/>
      <c r="P80" s="51">
        <v>2014</v>
      </c>
      <c r="Q80" s="54">
        <v>69000</v>
      </c>
    </row>
    <row r="81" spans="3:17" x14ac:dyDescent="0.2">
      <c r="C81" s="22">
        <v>2015</v>
      </c>
      <c r="D81" s="25">
        <v>52800</v>
      </c>
      <c r="E81" s="25">
        <v>17800</v>
      </c>
      <c r="F81" s="24">
        <v>70600</v>
      </c>
      <c r="G81" s="23">
        <v>0.25212464589235128</v>
      </c>
      <c r="H81" s="22">
        <v>2015</v>
      </c>
      <c r="I81" s="21">
        <v>32451</v>
      </c>
      <c r="J81" s="20">
        <v>38923</v>
      </c>
      <c r="K81" s="19">
        <v>71374</v>
      </c>
      <c r="L81" s="18">
        <v>0.54533863871998212</v>
      </c>
      <c r="M81" s="51"/>
      <c r="N81" s="51"/>
      <c r="O81" s="51"/>
      <c r="P81" s="51">
        <v>2015</v>
      </c>
      <c r="Q81" s="51">
        <v>71374</v>
      </c>
    </row>
    <row r="82" spans="3:17" x14ac:dyDescent="0.2">
      <c r="C82" s="14">
        <v>2016</v>
      </c>
      <c r="D82" s="17">
        <v>53900</v>
      </c>
      <c r="E82" s="17">
        <v>16100</v>
      </c>
      <c r="F82" s="16">
        <v>70000</v>
      </c>
      <c r="G82" s="15">
        <v>0.23</v>
      </c>
      <c r="H82" s="14">
        <v>2016</v>
      </c>
      <c r="I82" s="13">
        <v>30239</v>
      </c>
      <c r="J82" s="12">
        <v>39781</v>
      </c>
      <c r="K82" s="11">
        <v>70020</v>
      </c>
      <c r="L82" s="10">
        <v>0.56813767495001433</v>
      </c>
      <c r="M82" s="51"/>
      <c r="N82" s="51"/>
      <c r="O82" s="51"/>
      <c r="P82" s="51"/>
      <c r="Q82" s="51"/>
    </row>
    <row r="83" spans="3:17" x14ac:dyDescent="0.2">
      <c r="P83" s="1" t="s">
        <v>16</v>
      </c>
    </row>
    <row r="84" spans="3:17" x14ac:dyDescent="0.2">
      <c r="C84" s="9"/>
      <c r="D84" s="1" t="s">
        <v>8</v>
      </c>
      <c r="G84" s="1"/>
      <c r="H84" s="1"/>
      <c r="P84" s="1" t="s">
        <v>17</v>
      </c>
    </row>
    <row r="85" spans="3:17" x14ac:dyDescent="0.2">
      <c r="G85" s="1"/>
      <c r="H85" s="1"/>
    </row>
    <row r="86" spans="3:17" x14ac:dyDescent="0.2">
      <c r="G86" s="1"/>
      <c r="H86" s="1"/>
    </row>
    <row r="87" spans="3:17" x14ac:dyDescent="0.2">
      <c r="C87" s="8"/>
      <c r="D87" s="1" t="s">
        <v>6</v>
      </c>
      <c r="G87" s="1"/>
      <c r="H87" s="1"/>
    </row>
    <row r="90" spans="3:17" x14ac:dyDescent="0.2">
      <c r="C90" s="1" t="s">
        <v>5</v>
      </c>
    </row>
    <row r="91" spans="3:17" x14ac:dyDescent="0.2">
      <c r="C91" s="42" t="s">
        <v>18</v>
      </c>
    </row>
    <row r="92" spans="3:17" x14ac:dyDescent="0.2">
      <c r="C92" s="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2:N31"/>
  <sheetViews>
    <sheetView workbookViewId="0">
      <selection activeCell="I3" sqref="I3"/>
    </sheetView>
  </sheetViews>
  <sheetFormatPr baseColWidth="10" defaultColWidth="8.83203125" defaultRowHeight="15" x14ac:dyDescent="0.2"/>
  <cols>
    <col min="1" max="6" width="8.83203125" style="1"/>
    <col min="7" max="7" width="11" style="1" bestFit="1" customWidth="1"/>
    <col min="8" max="8" width="11.1640625" style="1" bestFit="1" customWidth="1"/>
    <col min="9" max="9" width="11.5" style="1" bestFit="1" customWidth="1"/>
    <col min="10" max="10" width="16.5" style="1" bestFit="1" customWidth="1"/>
    <col min="11" max="12" width="8.83203125" style="1"/>
    <col min="13" max="13" width="14.33203125" style="1" bestFit="1" customWidth="1"/>
    <col min="14" max="16384" width="8.83203125" style="1"/>
  </cols>
  <sheetData>
    <row r="2" spans="4:14" ht="39" x14ac:dyDescent="0.2">
      <c r="F2" s="2" t="s">
        <v>0</v>
      </c>
      <c r="G2" s="3" t="s">
        <v>1</v>
      </c>
      <c r="H2" s="2" t="s">
        <v>2</v>
      </c>
      <c r="I2" s="2" t="s">
        <v>20</v>
      </c>
      <c r="J2" s="2" t="s">
        <v>3</v>
      </c>
    </row>
    <row r="3" spans="4:14" x14ac:dyDescent="0.2">
      <c r="F3" s="6">
        <v>1994</v>
      </c>
      <c r="G3" s="46">
        <v>20061</v>
      </c>
      <c r="H3" s="46">
        <v>0</v>
      </c>
      <c r="I3" s="46">
        <v>20061</v>
      </c>
      <c r="J3" s="43">
        <v>0</v>
      </c>
      <c r="N3" s="4"/>
    </row>
    <row r="4" spans="4:14" x14ac:dyDescent="0.2">
      <c r="F4" s="6">
        <v>1995</v>
      </c>
      <c r="G4" s="46">
        <v>20928</v>
      </c>
      <c r="H4" s="46">
        <v>0</v>
      </c>
      <c r="I4" s="46">
        <v>20928</v>
      </c>
      <c r="J4" s="43">
        <v>0</v>
      </c>
    </row>
    <row r="5" spans="4:14" x14ac:dyDescent="0.2">
      <c r="F5" s="6">
        <v>1996</v>
      </c>
      <c r="G5" s="46">
        <v>22118</v>
      </c>
      <c r="H5" s="46">
        <v>0</v>
      </c>
      <c r="I5" s="46">
        <v>22118</v>
      </c>
      <c r="J5" s="43">
        <v>0</v>
      </c>
    </row>
    <row r="6" spans="4:14" x14ac:dyDescent="0.2">
      <c r="F6" s="6">
        <v>1997</v>
      </c>
      <c r="G6" s="46">
        <v>23349</v>
      </c>
      <c r="H6" s="46">
        <v>0</v>
      </c>
      <c r="I6" s="46">
        <v>23349</v>
      </c>
      <c r="J6" s="43">
        <v>0</v>
      </c>
    </row>
    <row r="7" spans="4:14" x14ac:dyDescent="0.2">
      <c r="F7" s="6">
        <v>1998</v>
      </c>
      <c r="G7" s="46">
        <v>24758</v>
      </c>
      <c r="H7" s="46">
        <v>0</v>
      </c>
      <c r="I7" s="46">
        <v>24758</v>
      </c>
      <c r="J7" s="43">
        <v>0</v>
      </c>
    </row>
    <row r="8" spans="4:14" x14ac:dyDescent="0.2">
      <c r="F8" s="6">
        <v>1999</v>
      </c>
      <c r="G8" s="46">
        <v>27525</v>
      </c>
      <c r="H8" s="46">
        <v>0</v>
      </c>
      <c r="I8" s="46">
        <v>27525</v>
      </c>
      <c r="J8" s="43">
        <v>0</v>
      </c>
    </row>
    <row r="9" spans="4:14" x14ac:dyDescent="0.2">
      <c r="F9" s="6">
        <v>2000</v>
      </c>
      <c r="G9" s="46">
        <v>28750</v>
      </c>
      <c r="H9" s="46">
        <v>3898</v>
      </c>
      <c r="I9" s="46">
        <v>32648</v>
      </c>
      <c r="J9" s="43">
        <v>0.11939475618720902</v>
      </c>
      <c r="L9" s="5"/>
    </row>
    <row r="10" spans="4:14" x14ac:dyDescent="0.2">
      <c r="F10" s="6">
        <v>2001</v>
      </c>
      <c r="G10" s="46">
        <v>30036</v>
      </c>
      <c r="H10" s="46">
        <v>6594</v>
      </c>
      <c r="I10" s="46">
        <v>36630</v>
      </c>
      <c r="J10" s="43">
        <v>0.18001638001638001</v>
      </c>
    </row>
    <row r="11" spans="4:14" x14ac:dyDescent="0.2">
      <c r="F11" s="6">
        <v>2002</v>
      </c>
      <c r="G11" s="46">
        <v>31302</v>
      </c>
      <c r="H11" s="46">
        <v>9508</v>
      </c>
      <c r="I11" s="46">
        <v>40810</v>
      </c>
      <c r="J11" s="43">
        <v>0.23298211222739523</v>
      </c>
    </row>
    <row r="12" spans="4:14" x14ac:dyDescent="0.2">
      <c r="F12" s="6">
        <v>2003</v>
      </c>
      <c r="G12" s="46">
        <v>32264</v>
      </c>
      <c r="H12" s="46">
        <v>14436</v>
      </c>
      <c r="I12" s="46">
        <v>46700</v>
      </c>
      <c r="J12" s="43">
        <v>0.30912205567451823</v>
      </c>
    </row>
    <row r="13" spans="4:14" x14ac:dyDescent="0.2">
      <c r="D13" s="1" t="s">
        <v>4</v>
      </c>
      <c r="F13" s="6">
        <v>2002</v>
      </c>
      <c r="G13" s="47">
        <f>(G14+G12)/2</f>
        <v>34227.5</v>
      </c>
      <c r="H13" s="47">
        <f>(H14+H12)/2</f>
        <v>16324.5</v>
      </c>
      <c r="I13" s="59">
        <f>(I14+I12)/2</f>
        <v>50552</v>
      </c>
      <c r="J13" s="45">
        <f>H13/I13</f>
        <v>0.32292490900458931</v>
      </c>
    </row>
    <row r="14" spans="4:14" x14ac:dyDescent="0.2">
      <c r="D14" s="1" t="s">
        <v>4</v>
      </c>
      <c r="F14" s="6">
        <v>2004</v>
      </c>
      <c r="G14" s="48">
        <v>36191</v>
      </c>
      <c r="H14" s="49">
        <v>18213</v>
      </c>
      <c r="I14" s="46">
        <v>54404</v>
      </c>
      <c r="J14" s="43">
        <v>0.33477317844276155</v>
      </c>
    </row>
    <row r="15" spans="4:14" x14ac:dyDescent="0.2">
      <c r="D15" s="1" t="s">
        <v>4</v>
      </c>
      <c r="F15" s="6">
        <v>2005</v>
      </c>
      <c r="G15" s="48">
        <v>36296</v>
      </c>
      <c r="H15" s="49">
        <v>21990</v>
      </c>
      <c r="I15" s="46">
        <v>58286</v>
      </c>
      <c r="J15" s="43">
        <v>0.37727756236489035</v>
      </c>
    </row>
    <row r="16" spans="4:14" x14ac:dyDescent="0.2">
      <c r="F16" s="44">
        <v>2006</v>
      </c>
      <c r="G16" s="50">
        <v>32519</v>
      </c>
      <c r="H16" s="50">
        <v>25767</v>
      </c>
      <c r="I16" s="46">
        <v>60468</v>
      </c>
      <c r="J16" s="43">
        <v>0.42612621551895219</v>
      </c>
    </row>
    <row r="17" spans="4:10" x14ac:dyDescent="0.2">
      <c r="D17" s="1" t="s">
        <v>4</v>
      </c>
      <c r="F17" s="44">
        <v>2007</v>
      </c>
      <c r="G17" s="48">
        <v>37013.800000000047</v>
      </c>
      <c r="H17" s="49">
        <v>26462.199999999953</v>
      </c>
      <c r="I17" s="46">
        <v>63476</v>
      </c>
      <c r="J17" s="43">
        <v>0.41688512193584903</v>
      </c>
    </row>
    <row r="18" spans="4:10" x14ac:dyDescent="0.2">
      <c r="D18" s="1" t="s">
        <v>4</v>
      </c>
      <c r="F18" s="44">
        <v>2008</v>
      </c>
      <c r="G18" s="48">
        <v>36758.600000000093</v>
      </c>
      <c r="H18" s="49">
        <v>27157.399999999907</v>
      </c>
      <c r="I18" s="46">
        <v>63916</v>
      </c>
      <c r="J18" s="43">
        <v>0.42489204581012435</v>
      </c>
    </row>
    <row r="19" spans="4:10" x14ac:dyDescent="0.2">
      <c r="D19" s="1" t="s">
        <v>4</v>
      </c>
      <c r="F19" s="44">
        <v>2009</v>
      </c>
      <c r="G19" s="48">
        <v>34339.40000000014</v>
      </c>
      <c r="H19" s="49">
        <v>27852.59999999986</v>
      </c>
      <c r="I19" s="46">
        <v>62192</v>
      </c>
      <c r="J19" s="43">
        <v>0.44784859789040166</v>
      </c>
    </row>
    <row r="20" spans="4:10" x14ac:dyDescent="0.2">
      <c r="D20" s="1" t="s">
        <v>4</v>
      </c>
      <c r="F20" s="44">
        <v>2010</v>
      </c>
      <c r="G20" s="48">
        <v>34589.200000000186</v>
      </c>
      <c r="H20" s="49">
        <v>28547.799999999814</v>
      </c>
      <c r="I20" s="46">
        <v>63137</v>
      </c>
      <c r="J20" s="43">
        <v>0.45215642174952586</v>
      </c>
    </row>
    <row r="21" spans="4:10" x14ac:dyDescent="0.2">
      <c r="F21" s="44">
        <v>2011</v>
      </c>
      <c r="G21" s="50">
        <v>35857</v>
      </c>
      <c r="H21" s="50">
        <v>29243</v>
      </c>
      <c r="I21" s="46">
        <v>65100</v>
      </c>
      <c r="J21" s="43">
        <v>0.44920122887864822</v>
      </c>
    </row>
    <row r="22" spans="4:10" x14ac:dyDescent="0.2">
      <c r="F22" s="44">
        <v>2012</v>
      </c>
      <c r="G22" s="50">
        <v>34697</v>
      </c>
      <c r="H22" s="50">
        <v>31437</v>
      </c>
      <c r="I22" s="46">
        <v>66134</v>
      </c>
      <c r="J22" s="43">
        <v>0.47535307103759034</v>
      </c>
    </row>
    <row r="23" spans="4:10" x14ac:dyDescent="0.2">
      <c r="D23" s="1" t="s">
        <v>4</v>
      </c>
      <c r="F23" s="44">
        <v>2013</v>
      </c>
      <c r="G23" s="48">
        <v>35098.5</v>
      </c>
      <c r="H23" s="48">
        <v>32668.5</v>
      </c>
      <c r="I23" s="46">
        <v>67767</v>
      </c>
      <c r="J23" s="43">
        <v>0.48207091947408032</v>
      </c>
    </row>
    <row r="24" spans="4:10" x14ac:dyDescent="0.2">
      <c r="F24" s="44">
        <v>2014</v>
      </c>
      <c r="G24" s="50">
        <v>35500</v>
      </c>
      <c r="H24" s="50">
        <v>33900</v>
      </c>
      <c r="I24" s="46">
        <v>69400</v>
      </c>
      <c r="J24" s="43">
        <v>0.48847262247838619</v>
      </c>
    </row>
    <row r="25" spans="4:10" x14ac:dyDescent="0.2">
      <c r="F25" s="44">
        <v>2015</v>
      </c>
      <c r="G25" s="50">
        <v>31347</v>
      </c>
      <c r="H25" s="50">
        <v>38923</v>
      </c>
      <c r="I25" s="46">
        <v>70270</v>
      </c>
      <c r="J25" s="43">
        <v>0.55390636117831227</v>
      </c>
    </row>
    <row r="26" spans="4:10" x14ac:dyDescent="0.2">
      <c r="F26" s="44">
        <v>2016</v>
      </c>
      <c r="G26" s="50">
        <v>30239</v>
      </c>
      <c r="H26" s="50">
        <v>39781</v>
      </c>
      <c r="I26" s="46">
        <v>70020</v>
      </c>
      <c r="J26" s="43">
        <v>0.56813767495001433</v>
      </c>
    </row>
    <row r="30" spans="4:10" x14ac:dyDescent="0.2">
      <c r="F30" s="1" t="s">
        <v>19</v>
      </c>
    </row>
    <row r="31" spans="4:10" x14ac:dyDescent="0.2">
      <c r="F31" s="58" t="s">
        <v>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3"/>
  <sheetViews>
    <sheetView tabSelected="1" workbookViewId="0">
      <selection activeCell="C1" sqref="C1"/>
    </sheetView>
  </sheetViews>
  <sheetFormatPr baseColWidth="10" defaultColWidth="8.83203125" defaultRowHeight="16" x14ac:dyDescent="0.2"/>
  <cols>
    <col min="1" max="1" width="3.33203125" style="61" customWidth="1"/>
    <col min="2" max="2" width="3" style="61" customWidth="1"/>
    <col min="3" max="3" width="7" style="61" customWidth="1"/>
    <col min="4" max="4" width="2.6640625" style="61" customWidth="1"/>
    <col min="5" max="5" width="9.5" style="61" customWidth="1"/>
    <col min="6" max="6" width="2.6640625" style="61" customWidth="1"/>
    <col min="7" max="7" width="8.5" style="61" bestFit="1" customWidth="1"/>
    <col min="8" max="8" width="2.6640625" style="61" customWidth="1"/>
    <col min="9" max="9" width="8.5" style="61" customWidth="1"/>
    <col min="10" max="12" width="7.6640625" style="61" customWidth="1"/>
    <col min="13" max="13" width="6.6640625" style="61" customWidth="1"/>
    <col min="14" max="14" width="2.6640625" style="61" customWidth="1"/>
    <col min="15" max="15" width="6.6640625" style="61" customWidth="1"/>
    <col min="16" max="16" width="2.6640625" style="61" customWidth="1"/>
    <col min="17" max="17" width="6.6640625" style="61" customWidth="1"/>
    <col min="18" max="18" width="3.6640625" style="61" customWidth="1"/>
    <col min="19" max="19" width="8.5" style="61" customWidth="1"/>
    <col min="20" max="20" width="2.6640625" style="61" customWidth="1"/>
    <col min="21" max="21" width="9.33203125" style="61" customWidth="1"/>
    <col min="22" max="22" width="4.6640625" style="61" customWidth="1"/>
    <col min="23" max="25" width="8.83203125" style="61"/>
    <col min="26" max="26" width="6.6640625" style="61" customWidth="1"/>
    <col min="27" max="27" width="8.83203125" style="61" customWidth="1"/>
    <col min="28" max="28" width="6.33203125" style="61" customWidth="1"/>
    <col min="29" max="29" width="6.6640625" style="61" customWidth="1"/>
    <col min="30" max="30" width="7.5" style="61" customWidth="1"/>
    <col min="31" max="31" width="5.6640625" style="61" customWidth="1"/>
    <col min="32" max="32" width="6.1640625" style="61" customWidth="1"/>
    <col min="33" max="33" width="8.83203125" style="61"/>
    <col min="34" max="34" width="6.5" style="61" customWidth="1"/>
    <col min="35" max="45" width="8.83203125" style="61"/>
    <col min="46" max="46" width="11.83203125" style="61" customWidth="1"/>
    <col min="47" max="16384" width="8.83203125" style="61"/>
  </cols>
  <sheetData>
    <row r="1" spans="3:56" ht="15.75" customHeight="1" x14ac:dyDescent="0.2">
      <c r="C1" s="153"/>
    </row>
    <row r="2" spans="3:56" ht="12.75" customHeight="1" x14ac:dyDescent="0.2"/>
    <row r="3" spans="3:56" ht="18" customHeight="1" x14ac:dyDescent="0.2">
      <c r="C3" s="93" t="s">
        <v>81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X3" s="66"/>
    </row>
    <row r="4" spans="3:56" ht="15" customHeight="1" x14ac:dyDescent="0.2"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X4" s="66"/>
    </row>
    <row r="5" spans="3:56" ht="15" customHeight="1" x14ac:dyDescent="0.2"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X5" s="66"/>
      <c r="Z5" s="107"/>
    </row>
    <row r="6" spans="3:56" ht="15" customHeight="1" x14ac:dyDescent="0.2">
      <c r="C6" s="93" t="s">
        <v>80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X6" s="66"/>
    </row>
    <row r="7" spans="3:56" ht="15" customHeight="1" x14ac:dyDescent="0.2"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X7" s="66"/>
    </row>
    <row r="8" spans="3:56" ht="2" customHeight="1" x14ac:dyDescent="0.2"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3:56" ht="15" customHeight="1" x14ac:dyDescent="0.2">
      <c r="C9" s="65"/>
      <c r="D9" s="65"/>
      <c r="E9" s="93" t="s">
        <v>79</v>
      </c>
      <c r="F9" s="93"/>
      <c r="G9" s="93"/>
      <c r="H9" s="93"/>
      <c r="I9" s="93"/>
      <c r="J9" s="93"/>
      <c r="K9" s="93"/>
      <c r="L9" s="93"/>
      <c r="M9" s="93" t="s">
        <v>77</v>
      </c>
      <c r="N9" s="93"/>
      <c r="O9" s="93"/>
      <c r="P9" s="93"/>
      <c r="Q9" s="93"/>
      <c r="R9" s="93"/>
      <c r="S9" s="93"/>
      <c r="T9" s="65"/>
      <c r="U9" s="93" t="s">
        <v>76</v>
      </c>
      <c r="V9" s="93"/>
      <c r="AM9" s="61" t="s">
        <v>78</v>
      </c>
    </row>
    <row r="10" spans="3:56" x14ac:dyDescent="0.2"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93" t="s">
        <v>75</v>
      </c>
      <c r="N10" s="93"/>
      <c r="O10" s="93"/>
      <c r="P10" s="93"/>
      <c r="Q10" s="93"/>
      <c r="R10" s="65"/>
      <c r="S10" s="94" t="s">
        <v>74</v>
      </c>
      <c r="T10" s="65"/>
      <c r="U10" s="93" t="s">
        <v>73</v>
      </c>
      <c r="V10" s="93"/>
    </row>
    <row r="11" spans="3:56" ht="12.75" customHeight="1" x14ac:dyDescent="0.2">
      <c r="C11" s="94" t="s">
        <v>0</v>
      </c>
      <c r="D11" s="65"/>
      <c r="E11" s="65"/>
      <c r="F11" s="65"/>
      <c r="G11" s="93" t="s">
        <v>72</v>
      </c>
      <c r="H11" s="65"/>
      <c r="I11" s="65"/>
      <c r="J11" s="65"/>
      <c r="K11" s="65"/>
      <c r="L11" s="65"/>
      <c r="M11" s="65"/>
      <c r="N11" s="65"/>
      <c r="O11" s="93" t="s">
        <v>72</v>
      </c>
      <c r="P11" s="65"/>
      <c r="Q11" s="65"/>
      <c r="R11" s="65"/>
      <c r="S11" s="65"/>
      <c r="T11" s="65"/>
      <c r="U11" s="93" t="s">
        <v>71</v>
      </c>
      <c r="V11" s="93"/>
      <c r="AK11" s="106"/>
      <c r="AL11" s="106"/>
      <c r="AM11" s="93" t="s">
        <v>77</v>
      </c>
      <c r="AN11" s="93"/>
      <c r="AO11" s="93"/>
      <c r="AP11" s="93"/>
      <c r="AQ11" s="93" t="s">
        <v>76</v>
      </c>
      <c r="AR11" s="93"/>
    </row>
    <row r="12" spans="3:56" ht="12.75" customHeight="1" x14ac:dyDescent="0.2">
      <c r="C12" s="94"/>
      <c r="D12" s="65"/>
      <c r="E12" s="94" t="s">
        <v>68</v>
      </c>
      <c r="F12" s="93"/>
      <c r="G12" s="94" t="s">
        <v>70</v>
      </c>
      <c r="H12" s="93"/>
      <c r="I12" s="94" t="s">
        <v>69</v>
      </c>
      <c r="J12" s="94"/>
      <c r="K12" s="94"/>
      <c r="L12" s="94"/>
      <c r="M12" s="94" t="s">
        <v>68</v>
      </c>
      <c r="N12" s="93"/>
      <c r="O12" s="94" t="s">
        <v>70</v>
      </c>
      <c r="P12" s="93"/>
      <c r="Q12" s="93" t="s">
        <v>69</v>
      </c>
      <c r="R12" s="93"/>
      <c r="S12" s="94" t="s">
        <v>68</v>
      </c>
      <c r="T12" s="65"/>
      <c r="U12" s="94" t="s">
        <v>68</v>
      </c>
      <c r="V12" s="65"/>
      <c r="AK12" s="104"/>
      <c r="AL12" s="104"/>
      <c r="AM12" s="66" t="s">
        <v>75</v>
      </c>
      <c r="AN12" s="66"/>
      <c r="AO12" s="66"/>
      <c r="AP12" s="88" t="s">
        <v>74</v>
      </c>
      <c r="AQ12" s="66" t="s">
        <v>73</v>
      </c>
      <c r="AR12" s="66"/>
    </row>
    <row r="13" spans="3:56" ht="12.75" customHeight="1" thickBot="1" x14ac:dyDescent="0.25">
      <c r="C13" s="103" t="s">
        <v>43</v>
      </c>
      <c r="D13" s="99"/>
      <c r="E13" s="102"/>
      <c r="F13" s="99"/>
      <c r="G13" s="101"/>
      <c r="H13" s="99"/>
      <c r="I13" s="100"/>
      <c r="J13" s="100"/>
      <c r="K13" s="100"/>
      <c r="L13" s="100"/>
      <c r="M13" s="94" t="s">
        <v>64</v>
      </c>
      <c r="N13" s="99"/>
      <c r="O13" s="94" t="s">
        <v>65</v>
      </c>
      <c r="P13" s="99"/>
      <c r="Q13" s="93" t="s">
        <v>64</v>
      </c>
      <c r="R13" s="105"/>
      <c r="S13" s="93" t="s">
        <v>63</v>
      </c>
      <c r="T13" s="65"/>
      <c r="U13" s="93" t="s">
        <v>62</v>
      </c>
      <c r="V13" s="65"/>
      <c r="AK13" s="104"/>
      <c r="AL13" s="104"/>
      <c r="AN13" s="66" t="s">
        <v>72</v>
      </c>
      <c r="AQ13" s="66" t="s">
        <v>71</v>
      </c>
      <c r="AR13" s="66"/>
    </row>
    <row r="14" spans="3:56" ht="9" customHeight="1" thickTop="1" x14ac:dyDescent="0.2">
      <c r="C14" s="103"/>
      <c r="D14" s="99"/>
      <c r="E14" s="102"/>
      <c r="F14" s="99"/>
      <c r="G14" s="101"/>
      <c r="H14" s="99"/>
      <c r="I14" s="100"/>
      <c r="J14" s="100"/>
      <c r="K14" s="100"/>
      <c r="L14" s="100"/>
      <c r="M14" s="94"/>
      <c r="N14" s="99"/>
      <c r="O14" s="94"/>
      <c r="P14" s="99"/>
      <c r="Q14" s="94"/>
      <c r="R14" s="99"/>
      <c r="S14" s="93"/>
      <c r="T14" s="65"/>
      <c r="U14" s="93"/>
      <c r="V14" s="65"/>
      <c r="Z14" s="153"/>
      <c r="AK14" s="98"/>
      <c r="AL14" s="98"/>
      <c r="AM14" s="88" t="s">
        <v>68</v>
      </c>
      <c r="AN14" s="88" t="s">
        <v>70</v>
      </c>
      <c r="AO14" s="66" t="s">
        <v>69</v>
      </c>
      <c r="AP14" s="88" t="s">
        <v>68</v>
      </c>
      <c r="AQ14" s="88" t="s">
        <v>68</v>
      </c>
      <c r="BA14" s="97" t="s">
        <v>67</v>
      </c>
      <c r="BB14" s="97"/>
      <c r="BC14" s="97" t="s">
        <v>66</v>
      </c>
      <c r="BD14" s="97"/>
    </row>
    <row r="15" spans="3:56" ht="12.75" customHeight="1" x14ac:dyDescent="0.2">
      <c r="C15" s="88" t="s">
        <v>53</v>
      </c>
      <c r="E15" s="79">
        <v>568</v>
      </c>
      <c r="G15" s="79"/>
      <c r="I15" s="79">
        <v>568</v>
      </c>
      <c r="J15" s="79"/>
      <c r="K15" s="79"/>
      <c r="L15" s="79"/>
      <c r="M15" s="63">
        <v>8</v>
      </c>
      <c r="N15" s="63"/>
      <c r="Q15" s="61">
        <v>8</v>
      </c>
      <c r="R15" s="63"/>
      <c r="S15" s="87">
        <v>111</v>
      </c>
      <c r="U15" s="87">
        <v>583</v>
      </c>
      <c r="AK15" s="96"/>
      <c r="AL15" s="86" t="s">
        <v>0</v>
      </c>
      <c r="AM15" s="88" t="s">
        <v>64</v>
      </c>
      <c r="AN15" s="88" t="s">
        <v>65</v>
      </c>
      <c r="AO15" s="66" t="s">
        <v>64</v>
      </c>
      <c r="AP15" s="66" t="s">
        <v>63</v>
      </c>
      <c r="AQ15" s="66" t="s">
        <v>62</v>
      </c>
      <c r="AS15" s="61" t="s">
        <v>61</v>
      </c>
      <c r="BA15" s="74" t="s">
        <v>60</v>
      </c>
      <c r="BB15" s="74" t="s">
        <v>58</v>
      </c>
      <c r="BC15" s="74" t="s">
        <v>59</v>
      </c>
      <c r="BD15" s="74" t="s">
        <v>58</v>
      </c>
    </row>
    <row r="16" spans="3:56" ht="34" customHeight="1" thickBot="1" x14ac:dyDescent="0.25">
      <c r="C16" s="88" t="s">
        <v>52</v>
      </c>
      <c r="E16" s="79">
        <v>676</v>
      </c>
      <c r="G16" s="79"/>
      <c r="I16" s="79">
        <v>676</v>
      </c>
      <c r="J16" s="79"/>
      <c r="K16" s="79"/>
      <c r="L16" s="79"/>
      <c r="M16" s="63">
        <v>12</v>
      </c>
      <c r="N16" s="63"/>
      <c r="Q16" s="61">
        <v>12</v>
      </c>
      <c r="R16" s="63"/>
      <c r="S16" s="87">
        <v>177</v>
      </c>
      <c r="U16" s="87">
        <v>895</v>
      </c>
      <c r="AK16" s="95"/>
      <c r="AL16" s="86"/>
      <c r="AM16" s="94"/>
      <c r="AN16" s="94"/>
      <c r="AO16" s="94"/>
      <c r="AP16" s="93"/>
      <c r="AQ16" s="93"/>
      <c r="AR16" s="65"/>
      <c r="AS16" s="61" t="s">
        <v>57</v>
      </c>
      <c r="AT16" s="61" t="s">
        <v>56</v>
      </c>
      <c r="AU16" s="61" t="s">
        <v>55</v>
      </c>
      <c r="BA16" s="92" t="s">
        <v>54</v>
      </c>
      <c r="BB16" s="92"/>
      <c r="BC16" s="92"/>
      <c r="BD16" s="91"/>
    </row>
    <row r="17" spans="3:58" ht="12.75" customHeight="1" x14ac:dyDescent="0.2">
      <c r="C17" s="88" t="s">
        <v>51</v>
      </c>
      <c r="E17" s="79">
        <v>875</v>
      </c>
      <c r="G17" s="79"/>
      <c r="I17" s="79">
        <v>875</v>
      </c>
      <c r="J17" s="79"/>
      <c r="K17" s="79"/>
      <c r="L17" s="79"/>
      <c r="M17" s="63">
        <v>17</v>
      </c>
      <c r="N17" s="63"/>
      <c r="Q17" s="61">
        <v>17</v>
      </c>
      <c r="R17" s="63"/>
      <c r="S17" s="87">
        <v>281</v>
      </c>
      <c r="U17" s="87">
        <v>1515</v>
      </c>
      <c r="AK17" s="81"/>
      <c r="AL17" s="86" t="s">
        <v>53</v>
      </c>
      <c r="AM17" s="63">
        <v>8</v>
      </c>
      <c r="AO17" s="61">
        <v>8</v>
      </c>
      <c r="AP17" s="87">
        <v>111</v>
      </c>
      <c r="AQ17" s="87">
        <v>583</v>
      </c>
      <c r="AS17" s="78">
        <v>13.875</v>
      </c>
      <c r="AT17" s="77">
        <v>190.39451114922812</v>
      </c>
      <c r="AU17" s="77">
        <v>3.6614329067159255</v>
      </c>
      <c r="AZ17" s="74">
        <v>1975</v>
      </c>
      <c r="BA17" s="89">
        <v>111</v>
      </c>
      <c r="BB17" s="70">
        <v>0</v>
      </c>
      <c r="BC17" s="89">
        <v>542.84</v>
      </c>
      <c r="BD17" s="70">
        <v>0</v>
      </c>
      <c r="BF17" s="61">
        <v>4.8904504504504507</v>
      </c>
    </row>
    <row r="18" spans="3:58" ht="12.75" customHeight="1" x14ac:dyDescent="0.2">
      <c r="C18" s="88" t="s">
        <v>50</v>
      </c>
      <c r="E18" s="79">
        <v>1005</v>
      </c>
      <c r="G18" s="79"/>
      <c r="I18" s="79">
        <v>1005</v>
      </c>
      <c r="J18" s="79"/>
      <c r="K18" s="79"/>
      <c r="L18" s="79"/>
      <c r="M18" s="63">
        <v>25</v>
      </c>
      <c r="N18" s="63"/>
      <c r="Q18" s="61">
        <v>25</v>
      </c>
      <c r="R18" s="63"/>
      <c r="S18" s="87">
        <v>460</v>
      </c>
      <c r="U18" s="87">
        <v>2325</v>
      </c>
      <c r="AK18" s="81"/>
      <c r="AL18" s="86" t="s">
        <v>52</v>
      </c>
      <c r="AM18" s="63">
        <v>12</v>
      </c>
      <c r="AO18" s="61">
        <v>12</v>
      </c>
      <c r="AP18" s="87">
        <v>177</v>
      </c>
      <c r="AQ18" s="87">
        <v>895</v>
      </c>
      <c r="AS18" s="78">
        <v>14.75</v>
      </c>
      <c r="AT18" s="77">
        <v>197.76536312849163</v>
      </c>
      <c r="AU18" s="77">
        <v>3.8031800601633003</v>
      </c>
      <c r="AZ18" s="74">
        <v>1976</v>
      </c>
      <c r="BA18" s="89">
        <v>177</v>
      </c>
      <c r="BB18" s="70">
        <v>0.59</v>
      </c>
      <c r="BC18" s="89">
        <v>727.32</v>
      </c>
      <c r="BD18" s="70">
        <v>0.34</v>
      </c>
      <c r="BE18" s="90"/>
      <c r="BF18" s="61">
        <v>4.1091525423728816</v>
      </c>
    </row>
    <row r="19" spans="3:58" ht="12.75" customHeight="1" x14ac:dyDescent="0.2">
      <c r="C19" s="88" t="s">
        <v>49</v>
      </c>
      <c r="E19" s="79">
        <v>1184</v>
      </c>
      <c r="G19" s="79"/>
      <c r="I19" s="79">
        <v>1184</v>
      </c>
      <c r="J19" s="79"/>
      <c r="K19" s="79"/>
      <c r="L19" s="79"/>
      <c r="M19" s="63">
        <v>36</v>
      </c>
      <c r="N19" s="63"/>
      <c r="Q19" s="61">
        <v>36</v>
      </c>
      <c r="R19" s="63"/>
      <c r="S19" s="87">
        <v>733</v>
      </c>
      <c r="U19" s="87">
        <v>3094</v>
      </c>
      <c r="AK19" s="81"/>
      <c r="AL19" s="86" t="s">
        <v>51</v>
      </c>
      <c r="AM19" s="63">
        <v>17</v>
      </c>
      <c r="AO19" s="61">
        <v>17</v>
      </c>
      <c r="AP19" s="87">
        <v>281</v>
      </c>
      <c r="AQ19" s="87">
        <v>1515</v>
      </c>
      <c r="AS19" s="78">
        <v>16.529411764705884</v>
      </c>
      <c r="AT19" s="77">
        <v>185.47854785478549</v>
      </c>
      <c r="AU19" s="77">
        <v>3.5668951510535671</v>
      </c>
      <c r="AZ19" s="74">
        <v>1977</v>
      </c>
      <c r="BA19" s="89">
        <v>281</v>
      </c>
      <c r="BB19" s="70">
        <v>0.59</v>
      </c>
      <c r="BC19" s="89">
        <v>892.06</v>
      </c>
      <c r="BD19" s="70">
        <v>0.23</v>
      </c>
      <c r="BE19" s="90"/>
      <c r="BF19" s="61">
        <v>3.1745907473309605</v>
      </c>
    </row>
    <row r="20" spans="3:58" x14ac:dyDescent="0.2">
      <c r="C20" s="88" t="s">
        <v>48</v>
      </c>
      <c r="E20" s="79">
        <v>1707</v>
      </c>
      <c r="G20" s="79"/>
      <c r="I20" s="79">
        <v>1707</v>
      </c>
      <c r="J20" s="79"/>
      <c r="K20" s="79"/>
      <c r="L20" s="79"/>
      <c r="M20" s="61">
        <v>55</v>
      </c>
      <c r="Q20" s="61">
        <v>55</v>
      </c>
      <c r="S20" s="79">
        <v>1316</v>
      </c>
      <c r="U20" s="87">
        <v>4732</v>
      </c>
      <c r="AK20" s="81"/>
      <c r="AL20" s="86" t="s">
        <v>50</v>
      </c>
      <c r="AM20" s="63">
        <v>25</v>
      </c>
      <c r="AO20" s="61">
        <v>25</v>
      </c>
      <c r="AP20" s="87">
        <v>460</v>
      </c>
      <c r="AQ20" s="87">
        <v>2325</v>
      </c>
      <c r="AS20" s="78">
        <v>18.399999999999999</v>
      </c>
      <c r="AT20" s="77">
        <v>197.84946236559139</v>
      </c>
      <c r="AU20" s="77">
        <v>3.8047973531844499</v>
      </c>
      <c r="AZ20" s="74">
        <v>1978</v>
      </c>
      <c r="BA20" s="89">
        <v>460</v>
      </c>
      <c r="BB20" s="70">
        <v>0.64</v>
      </c>
      <c r="BC20" s="71">
        <v>1271.42</v>
      </c>
      <c r="BD20" s="70">
        <v>0.43</v>
      </c>
      <c r="BE20" s="90"/>
      <c r="BF20" s="61">
        <v>2.7639565217391304</v>
      </c>
    </row>
    <row r="21" spans="3:58" ht="12.75" customHeight="1" x14ac:dyDescent="0.2">
      <c r="C21" s="88" t="s">
        <v>47</v>
      </c>
      <c r="E21" s="79">
        <v>2807</v>
      </c>
      <c r="G21" s="79"/>
      <c r="I21" s="79">
        <v>2807</v>
      </c>
      <c r="J21" s="79"/>
      <c r="K21" s="79"/>
      <c r="L21" s="79"/>
      <c r="M21" s="61">
        <v>96</v>
      </c>
      <c r="Q21" s="61">
        <v>96</v>
      </c>
      <c r="S21" s="79">
        <v>2540</v>
      </c>
      <c r="U21" s="79">
        <v>7131</v>
      </c>
      <c r="AK21" s="81"/>
      <c r="AL21" s="86" t="s">
        <v>49</v>
      </c>
      <c r="AM21" s="63">
        <v>36</v>
      </c>
      <c r="AO21" s="61">
        <v>36</v>
      </c>
      <c r="AP21" s="87">
        <v>733</v>
      </c>
      <c r="AQ21" s="87">
        <v>3094</v>
      </c>
      <c r="AS21" s="78">
        <v>20.361111111111111</v>
      </c>
      <c r="AT21" s="77">
        <v>236.91014867485455</v>
      </c>
      <c r="AU21" s="77">
        <v>4.5559643975933568</v>
      </c>
      <c r="AZ21" s="74">
        <v>1979</v>
      </c>
      <c r="BA21" s="89">
        <v>733</v>
      </c>
      <c r="BB21" s="70">
        <v>0.59</v>
      </c>
      <c r="BC21" s="71">
        <v>1719.69</v>
      </c>
      <c r="BD21" s="70">
        <v>0.35</v>
      </c>
      <c r="BF21" s="61">
        <v>2.3460982264665757</v>
      </c>
    </row>
    <row r="22" spans="3:58" ht="12.75" customHeight="1" x14ac:dyDescent="0.2">
      <c r="C22" s="88" t="s">
        <v>46</v>
      </c>
      <c r="E22" s="79">
        <v>4055</v>
      </c>
      <c r="G22" s="79">
        <v>6</v>
      </c>
      <c r="I22" s="79">
        <v>4061</v>
      </c>
      <c r="J22" s="62">
        <v>1.4774686037921695E-3</v>
      </c>
      <c r="K22" s="79"/>
      <c r="L22" s="79"/>
      <c r="M22" s="61">
        <v>157</v>
      </c>
      <c r="Q22" s="61">
        <v>157</v>
      </c>
      <c r="S22" s="79">
        <v>4290</v>
      </c>
      <c r="U22" s="79">
        <v>9424</v>
      </c>
      <c r="AK22" s="81"/>
      <c r="AL22" s="86" t="s">
        <v>48</v>
      </c>
      <c r="AM22" s="61">
        <v>55</v>
      </c>
      <c r="AO22" s="61">
        <v>55</v>
      </c>
      <c r="AP22" s="79">
        <v>1316</v>
      </c>
      <c r="AQ22" s="87">
        <v>4732</v>
      </c>
      <c r="AS22" s="78">
        <v>23.927272727272726</v>
      </c>
      <c r="AT22" s="77">
        <v>278.10650887573962</v>
      </c>
      <c r="AU22" s="77">
        <v>5.3482020937642236</v>
      </c>
      <c r="AZ22" s="74">
        <v>1980</v>
      </c>
      <c r="BA22" s="72">
        <v>1316</v>
      </c>
      <c r="BB22" s="70">
        <v>0.8</v>
      </c>
      <c r="BC22" s="71">
        <v>2141.5100000000002</v>
      </c>
      <c r="BD22" s="70">
        <v>0.25</v>
      </c>
      <c r="BF22" s="61">
        <v>1.6272872340425533</v>
      </c>
    </row>
    <row r="23" spans="3:58" ht="12.75" customHeight="1" x14ac:dyDescent="0.2">
      <c r="C23" s="64" t="s">
        <v>45</v>
      </c>
      <c r="E23" s="79">
        <v>5628</v>
      </c>
      <c r="G23" s="79">
        <v>112</v>
      </c>
      <c r="I23" s="79">
        <v>5740</v>
      </c>
      <c r="J23" s="62">
        <v>1.9512195121951219E-2</v>
      </c>
      <c r="K23" s="79"/>
      <c r="L23" s="79"/>
      <c r="M23" s="61">
        <v>228</v>
      </c>
      <c r="O23" s="61">
        <v>1</v>
      </c>
      <c r="Q23" s="61">
        <v>229</v>
      </c>
      <c r="S23" s="79">
        <v>6597</v>
      </c>
      <c r="U23" s="79">
        <v>12254</v>
      </c>
      <c r="AK23" s="81"/>
      <c r="AL23" s="86" t="s">
        <v>47</v>
      </c>
      <c r="AM23" s="61">
        <v>96</v>
      </c>
      <c r="AO23" s="61">
        <v>96</v>
      </c>
      <c r="AP23" s="79">
        <v>2540</v>
      </c>
      <c r="AQ23" s="79">
        <v>7131</v>
      </c>
      <c r="AS23" s="78">
        <v>26.458333333333332</v>
      </c>
      <c r="AT23" s="77">
        <v>356.19127752068431</v>
      </c>
      <c r="AU23" s="77">
        <v>6.8498322600131596</v>
      </c>
      <c r="AZ23" s="74">
        <v>1981</v>
      </c>
      <c r="BA23" s="72">
        <v>2540</v>
      </c>
      <c r="BB23" s="70">
        <v>0.93</v>
      </c>
      <c r="BC23" s="71">
        <v>2513.56</v>
      </c>
      <c r="BD23" s="70">
        <v>0.17</v>
      </c>
      <c r="BF23" s="61">
        <v>0.9895905511811024</v>
      </c>
    </row>
    <row r="24" spans="3:58" ht="12.75" customHeight="1" x14ac:dyDescent="0.2">
      <c r="C24" s="64" t="s">
        <v>44</v>
      </c>
      <c r="E24" s="79">
        <v>6524</v>
      </c>
      <c r="G24" s="79">
        <v>291</v>
      </c>
      <c r="I24" s="79">
        <v>6815</v>
      </c>
      <c r="J24" s="62">
        <v>4.269992663242847E-2</v>
      </c>
      <c r="K24" s="79"/>
      <c r="L24" s="79"/>
      <c r="M24" s="61">
        <v>325</v>
      </c>
      <c r="O24" s="61">
        <v>3</v>
      </c>
      <c r="Q24" s="61">
        <v>328</v>
      </c>
      <c r="S24" s="79">
        <v>9751</v>
      </c>
      <c r="U24" s="79">
        <v>16023</v>
      </c>
      <c r="AK24" s="84"/>
      <c r="AL24" s="86" t="s">
        <v>46</v>
      </c>
      <c r="AM24" s="61">
        <v>157</v>
      </c>
      <c r="AO24" s="61">
        <v>157</v>
      </c>
      <c r="AP24" s="79">
        <v>4290</v>
      </c>
      <c r="AQ24" s="79">
        <v>9424</v>
      </c>
      <c r="AS24" s="78">
        <v>27.32484076433121</v>
      </c>
      <c r="AT24" s="77">
        <v>455.22071307300507</v>
      </c>
      <c r="AU24" s="77">
        <v>8.7542444821731742</v>
      </c>
      <c r="AZ24" s="74">
        <v>1982</v>
      </c>
      <c r="BA24" s="72">
        <v>4290</v>
      </c>
      <c r="BB24" s="70">
        <v>0.69</v>
      </c>
      <c r="BC24" s="71">
        <v>2934.42</v>
      </c>
      <c r="BD24" s="70">
        <v>0.17</v>
      </c>
      <c r="BF24" s="61">
        <v>0.684013986013986</v>
      </c>
    </row>
    <row r="25" spans="3:58" ht="15.75" customHeight="1" x14ac:dyDescent="0.2">
      <c r="C25" s="64" t="s">
        <v>43</v>
      </c>
      <c r="E25" s="79">
        <v>8193</v>
      </c>
      <c r="G25" s="79">
        <v>652</v>
      </c>
      <c r="I25" s="79">
        <v>8845</v>
      </c>
      <c r="J25" s="62">
        <v>7.3713962690785756E-2</v>
      </c>
      <c r="K25" s="79"/>
      <c r="L25" s="79"/>
      <c r="M25" s="61">
        <v>396</v>
      </c>
      <c r="O25" s="61">
        <v>8</v>
      </c>
      <c r="Q25" s="61">
        <v>404</v>
      </c>
      <c r="S25" s="79">
        <v>12401</v>
      </c>
      <c r="U25" s="79">
        <v>19801</v>
      </c>
      <c r="AK25" s="84"/>
      <c r="AL25" s="82" t="s">
        <v>45</v>
      </c>
      <c r="AM25" s="61">
        <v>228</v>
      </c>
      <c r="AN25" s="61">
        <v>1</v>
      </c>
      <c r="AO25" s="61">
        <v>229</v>
      </c>
      <c r="AP25" s="79">
        <v>6597</v>
      </c>
      <c r="AQ25" s="79">
        <v>12254</v>
      </c>
      <c r="AS25" s="78">
        <v>28.807860262008735</v>
      </c>
      <c r="AT25" s="77">
        <v>538.35482291496658</v>
      </c>
      <c r="AU25" s="77">
        <v>10.352977363749357</v>
      </c>
      <c r="AZ25" s="74">
        <v>1983</v>
      </c>
      <c r="BA25" s="72">
        <v>6597</v>
      </c>
      <c r="BB25" s="70">
        <v>0.54</v>
      </c>
      <c r="BC25" s="71">
        <v>3192.51</v>
      </c>
      <c r="BD25" s="70">
        <v>0.09</v>
      </c>
    </row>
    <row r="26" spans="3:58" ht="12.75" customHeight="1" x14ac:dyDescent="0.2">
      <c r="C26" s="64" t="s">
        <v>42</v>
      </c>
      <c r="E26" s="79">
        <v>9044</v>
      </c>
      <c r="G26" s="79">
        <v>1286</v>
      </c>
      <c r="I26" s="79">
        <v>10330</v>
      </c>
      <c r="J26" s="62">
        <v>0.12449177153920619</v>
      </c>
      <c r="K26" s="79"/>
      <c r="L26" s="79"/>
      <c r="M26" s="61">
        <v>480</v>
      </c>
      <c r="O26" s="61">
        <v>16</v>
      </c>
      <c r="Q26" s="61">
        <v>496</v>
      </c>
      <c r="S26" s="79">
        <v>15590</v>
      </c>
      <c r="U26" s="79">
        <v>22517</v>
      </c>
      <c r="AK26" s="84"/>
      <c r="AL26" s="82" t="s">
        <v>44</v>
      </c>
      <c r="AM26" s="61">
        <v>325</v>
      </c>
      <c r="AN26" s="61">
        <v>3</v>
      </c>
      <c r="AO26" s="61">
        <v>328</v>
      </c>
      <c r="AP26" s="79">
        <v>9751</v>
      </c>
      <c r="AQ26" s="79">
        <v>16023</v>
      </c>
      <c r="AS26" s="78">
        <v>29.728658536585368</v>
      </c>
      <c r="AT26" s="77">
        <v>608.56269113149847</v>
      </c>
      <c r="AU26" s="77">
        <v>11.70312867560574</v>
      </c>
      <c r="AZ26" s="74">
        <v>1984</v>
      </c>
      <c r="BA26" s="72">
        <v>9751</v>
      </c>
      <c r="BB26" s="70">
        <v>0.48</v>
      </c>
      <c r="BC26" s="71">
        <v>3974.48</v>
      </c>
      <c r="BD26" s="70">
        <v>0.24</v>
      </c>
    </row>
    <row r="27" spans="3:58" ht="12.75" customHeight="1" x14ac:dyDescent="0.2">
      <c r="C27" s="64" t="s">
        <v>41</v>
      </c>
      <c r="E27" s="85">
        <v>10320</v>
      </c>
      <c r="G27" s="79">
        <v>2072</v>
      </c>
      <c r="I27" s="79">
        <v>12392</v>
      </c>
      <c r="J27" s="62">
        <v>0.1672046481601033</v>
      </c>
      <c r="K27" s="79"/>
      <c r="L27" s="79"/>
      <c r="M27" s="61">
        <v>566</v>
      </c>
      <c r="O27" s="61">
        <v>61</v>
      </c>
      <c r="Q27" s="61">
        <v>627</v>
      </c>
      <c r="S27" s="83">
        <v>18848</v>
      </c>
      <c r="T27" s="66"/>
      <c r="U27" s="83">
        <v>24731</v>
      </c>
      <c r="V27" s="66"/>
      <c r="W27" s="66"/>
      <c r="X27" s="66"/>
      <c r="AK27" s="84"/>
      <c r="AL27" s="82" t="s">
        <v>43</v>
      </c>
      <c r="AM27" s="61">
        <v>396</v>
      </c>
      <c r="AN27" s="61">
        <v>8</v>
      </c>
      <c r="AO27" s="61">
        <v>404</v>
      </c>
      <c r="AP27" s="79">
        <v>12401</v>
      </c>
      <c r="AQ27" s="79">
        <v>19801</v>
      </c>
      <c r="AS27" s="78">
        <v>30.695544554455445</v>
      </c>
      <c r="AT27" s="77">
        <v>626.28150093429622</v>
      </c>
      <c r="AU27" s="77">
        <v>12.043875017967235</v>
      </c>
      <c r="AZ27" s="74">
        <v>1985</v>
      </c>
      <c r="BA27" s="72">
        <v>12401</v>
      </c>
      <c r="BB27" s="70">
        <v>0.27</v>
      </c>
      <c r="BC27" s="71">
        <v>3894.54</v>
      </c>
      <c r="BD27" s="70">
        <v>-0.02</v>
      </c>
    </row>
    <row r="28" spans="3:58" ht="12.75" customHeight="1" x14ac:dyDescent="0.2">
      <c r="C28" s="64" t="s">
        <v>40</v>
      </c>
      <c r="E28" s="79">
        <v>11326</v>
      </c>
      <c r="G28" s="79">
        <v>2654</v>
      </c>
      <c r="I28" s="79">
        <v>13980</v>
      </c>
      <c r="J28" s="79"/>
      <c r="K28" s="79"/>
      <c r="L28" s="79"/>
      <c r="M28" s="61">
        <v>666</v>
      </c>
      <c r="O28" s="61">
        <v>88</v>
      </c>
      <c r="Q28" s="61">
        <v>754</v>
      </c>
      <c r="S28" s="79">
        <v>24320</v>
      </c>
      <c r="T28" s="66"/>
      <c r="U28" s="79">
        <v>27443</v>
      </c>
      <c r="V28" s="66"/>
      <c r="W28" s="66"/>
      <c r="X28" s="66"/>
      <c r="AK28" s="84"/>
      <c r="AL28" s="82" t="s">
        <v>42</v>
      </c>
      <c r="AM28" s="61">
        <v>480</v>
      </c>
      <c r="AN28" s="61">
        <v>16</v>
      </c>
      <c r="AO28" s="61">
        <v>496</v>
      </c>
      <c r="AP28" s="79">
        <v>15590</v>
      </c>
      <c r="AQ28" s="79">
        <v>22517</v>
      </c>
      <c r="AS28" s="78">
        <v>31.431451612903224</v>
      </c>
      <c r="AT28" s="77">
        <v>692.36576808633481</v>
      </c>
      <c r="AU28" s="77">
        <v>13.314726309352592</v>
      </c>
      <c r="AZ28" s="74">
        <v>1986</v>
      </c>
      <c r="BA28" s="72">
        <v>15590</v>
      </c>
      <c r="BB28" s="70">
        <v>0.26</v>
      </c>
      <c r="BC28" s="71">
        <v>4192.21</v>
      </c>
      <c r="BD28" s="70">
        <v>0.08</v>
      </c>
    </row>
    <row r="29" spans="3:58" ht="12.75" customHeight="1" x14ac:dyDescent="0.2">
      <c r="C29" s="64" t="s">
        <v>39</v>
      </c>
      <c r="E29" s="79">
        <v>13168</v>
      </c>
      <c r="G29" s="79">
        <v>2578</v>
      </c>
      <c r="I29" s="79">
        <v>15746</v>
      </c>
      <c r="J29" s="79"/>
      <c r="K29" s="79"/>
      <c r="L29" s="79"/>
      <c r="M29" s="61">
        <v>796</v>
      </c>
      <c r="O29" s="61">
        <v>87</v>
      </c>
      <c r="Q29" s="61">
        <v>883</v>
      </c>
      <c r="S29" s="79">
        <v>31948</v>
      </c>
      <c r="T29" s="66"/>
      <c r="U29" s="79">
        <v>36833</v>
      </c>
      <c r="V29" s="66"/>
      <c r="W29" s="66"/>
      <c r="X29" s="66"/>
      <c r="AK29" s="84"/>
      <c r="AL29" s="82" t="s">
        <v>41</v>
      </c>
      <c r="AM29" s="61">
        <v>566</v>
      </c>
      <c r="AN29" s="61">
        <v>61</v>
      </c>
      <c r="AO29" s="61">
        <v>627</v>
      </c>
      <c r="AP29" s="83">
        <v>18848</v>
      </c>
      <c r="AQ29" s="83">
        <v>24731</v>
      </c>
      <c r="AR29" s="66"/>
      <c r="AS29" s="78">
        <v>30.060606060606062</v>
      </c>
      <c r="AT29" s="77">
        <v>762.12041567263759</v>
      </c>
      <c r="AU29" s="77">
        <v>14.656161839858415</v>
      </c>
      <c r="AZ29" s="74">
        <v>1987</v>
      </c>
      <c r="BA29" s="72">
        <v>18848</v>
      </c>
      <c r="BB29" s="70">
        <v>0.21</v>
      </c>
      <c r="BC29" s="71">
        <v>4224.95</v>
      </c>
      <c r="BD29" s="70">
        <v>0.01</v>
      </c>
    </row>
    <row r="30" spans="3:58" ht="12.75" customHeight="1" x14ac:dyDescent="0.2">
      <c r="C30" s="64" t="s">
        <v>38</v>
      </c>
      <c r="E30" s="79">
        <v>14083</v>
      </c>
      <c r="G30" s="79">
        <v>2921</v>
      </c>
      <c r="I30" s="79">
        <v>17004</v>
      </c>
      <c r="J30" s="79"/>
      <c r="K30" s="79"/>
      <c r="L30" s="79"/>
      <c r="M30" s="61">
        <v>900</v>
      </c>
      <c r="O30" s="61">
        <v>92</v>
      </c>
      <c r="Q30" s="61">
        <v>992</v>
      </c>
      <c r="S30" s="79">
        <v>38474</v>
      </c>
      <c r="T30" s="66"/>
      <c r="U30" s="79">
        <v>37067</v>
      </c>
      <c r="V30" s="66"/>
      <c r="W30" s="66"/>
      <c r="X30" s="66"/>
      <c r="AK30" s="81"/>
      <c r="AL30" s="82" t="s">
        <v>40</v>
      </c>
      <c r="AM30" s="61">
        <v>666</v>
      </c>
      <c r="AN30" s="61">
        <v>88</v>
      </c>
      <c r="AO30" s="61">
        <v>754</v>
      </c>
      <c r="AP30" s="79">
        <v>24320</v>
      </c>
      <c r="AQ30" s="79">
        <v>27443</v>
      </c>
      <c r="AR30" s="66"/>
      <c r="AS30" s="78">
        <v>32.254641909814325</v>
      </c>
      <c r="AT30" s="77">
        <v>886.20048828480856</v>
      </c>
      <c r="AU30" s="77">
        <v>17.042317082400164</v>
      </c>
      <c r="AZ30" s="74">
        <v>1988</v>
      </c>
      <c r="BA30" s="72">
        <v>24320</v>
      </c>
      <c r="BB30" s="70">
        <v>0.28999999999999998</v>
      </c>
      <c r="BC30" s="71">
        <v>4832.3</v>
      </c>
      <c r="BD30" s="70">
        <v>0.14000000000000001</v>
      </c>
    </row>
    <row r="31" spans="3:58" ht="12.75" customHeight="1" x14ac:dyDescent="0.2">
      <c r="S31" s="66"/>
      <c r="T31" s="66"/>
      <c r="U31" s="66"/>
      <c r="V31" s="66"/>
      <c r="W31" s="66"/>
      <c r="X31" s="66"/>
      <c r="AK31" s="81"/>
      <c r="AL31" s="82" t="s">
        <v>39</v>
      </c>
      <c r="AM31" s="61">
        <v>796</v>
      </c>
      <c r="AN31" s="61">
        <v>87</v>
      </c>
      <c r="AO31" s="61">
        <v>883</v>
      </c>
      <c r="AP31" s="79">
        <v>31948</v>
      </c>
      <c r="AQ31" s="79">
        <v>36833</v>
      </c>
      <c r="AR31" s="66"/>
      <c r="AS31" s="78">
        <v>36.181200453001132</v>
      </c>
      <c r="AT31" s="77">
        <v>867.3743653788722</v>
      </c>
      <c r="AU31" s="77">
        <v>16.680276257286003</v>
      </c>
      <c r="AZ31" s="74">
        <v>1989</v>
      </c>
      <c r="BA31" s="72">
        <v>31948</v>
      </c>
      <c r="BB31" s="70">
        <v>0.31</v>
      </c>
      <c r="BC31" s="71">
        <v>5636</v>
      </c>
      <c r="BD31" s="70">
        <v>0.17</v>
      </c>
    </row>
    <row r="32" spans="3:58" x14ac:dyDescent="0.2">
      <c r="E32" s="66"/>
      <c r="F32" s="66"/>
      <c r="I32" s="66"/>
      <c r="J32" s="66"/>
      <c r="K32" s="66"/>
      <c r="L32" s="66"/>
      <c r="N32" s="66"/>
      <c r="O32" s="66"/>
      <c r="P32" s="66"/>
      <c r="Q32" s="66"/>
      <c r="R32" s="66"/>
      <c r="AK32" s="81"/>
      <c r="AL32" s="80" t="s">
        <v>38</v>
      </c>
      <c r="AM32" s="61">
        <v>900</v>
      </c>
      <c r="AN32" s="61">
        <v>92</v>
      </c>
      <c r="AO32" s="61">
        <v>992</v>
      </c>
      <c r="AP32" s="79">
        <v>38474</v>
      </c>
      <c r="AQ32" s="79">
        <v>37067</v>
      </c>
      <c r="AR32" s="66"/>
      <c r="AS32" s="78">
        <v>38.784274193548384</v>
      </c>
      <c r="AT32" s="77">
        <v>1037.9582917419807</v>
      </c>
      <c r="AU32" s="77">
        <v>19.960736379653476</v>
      </c>
      <c r="AZ32" s="74">
        <v>1990</v>
      </c>
      <c r="BA32" s="72">
        <v>38474</v>
      </c>
      <c r="BB32" s="70">
        <v>0.2</v>
      </c>
      <c r="BC32" s="71">
        <v>6161.91</v>
      </c>
      <c r="BD32" s="70">
        <v>0.09</v>
      </c>
    </row>
    <row r="33" spans="3:56" ht="48" x14ac:dyDescent="0.2">
      <c r="E33" s="67" t="s">
        <v>23</v>
      </c>
      <c r="F33" s="66"/>
      <c r="G33" s="65" t="s">
        <v>37</v>
      </c>
      <c r="I33" s="61" t="s">
        <v>36</v>
      </c>
      <c r="J33" s="66"/>
      <c r="K33" s="66"/>
      <c r="L33" s="66"/>
      <c r="N33" s="66"/>
      <c r="O33" s="66"/>
      <c r="P33" s="66"/>
      <c r="Q33" s="66"/>
      <c r="R33" s="66"/>
      <c r="AZ33" s="74">
        <v>1991</v>
      </c>
      <c r="BA33" s="72">
        <v>52080</v>
      </c>
      <c r="BB33" s="70">
        <v>0.35</v>
      </c>
      <c r="BC33" s="71">
        <v>7992.19</v>
      </c>
      <c r="BD33" s="70">
        <v>0.3</v>
      </c>
    </row>
    <row r="34" spans="3:56" x14ac:dyDescent="0.2">
      <c r="C34" s="63"/>
      <c r="D34" s="63"/>
      <c r="E34" s="63"/>
      <c r="F34" s="63"/>
      <c r="N34" s="63"/>
      <c r="O34" s="63"/>
      <c r="P34" s="63"/>
      <c r="Q34" s="63"/>
      <c r="R34" s="76"/>
      <c r="AZ34" s="74">
        <v>1992</v>
      </c>
      <c r="BA34" s="72">
        <v>55975</v>
      </c>
      <c r="BB34" s="70">
        <v>7.0000000000000007E-2</v>
      </c>
      <c r="BC34" s="71">
        <v>8336.16</v>
      </c>
      <c r="BD34" s="70">
        <v>0.04</v>
      </c>
    </row>
    <row r="35" spans="3:56" x14ac:dyDescent="0.2">
      <c r="C35" s="64">
        <v>1994</v>
      </c>
      <c r="D35" s="63"/>
      <c r="E35" s="63">
        <v>19958</v>
      </c>
      <c r="F35" s="63"/>
      <c r="G35" s="63">
        <v>0</v>
      </c>
      <c r="I35" s="75">
        <v>19958</v>
      </c>
      <c r="N35" s="63"/>
      <c r="O35" s="63"/>
      <c r="P35" s="63"/>
      <c r="Q35" s="63"/>
      <c r="R35" s="76"/>
      <c r="AZ35" s="74">
        <v>1993</v>
      </c>
      <c r="BA35" s="72">
        <v>60200</v>
      </c>
      <c r="BB35" s="70">
        <v>0.08</v>
      </c>
      <c r="BC35" s="71">
        <v>8736.7900000000009</v>
      </c>
      <c r="BD35" s="70">
        <v>0.05</v>
      </c>
    </row>
    <row r="36" spans="3:56" x14ac:dyDescent="0.2">
      <c r="C36" s="64">
        <v>1995</v>
      </c>
      <c r="D36" s="63"/>
      <c r="E36" s="63">
        <v>20933</v>
      </c>
      <c r="F36" s="63"/>
      <c r="G36" s="63">
        <v>0</v>
      </c>
      <c r="I36" s="75">
        <v>20933</v>
      </c>
      <c r="N36" s="63"/>
      <c r="O36" s="63"/>
      <c r="P36" s="63"/>
      <c r="Q36" s="63"/>
      <c r="R36" s="76"/>
      <c r="AZ36" s="74">
        <v>1994</v>
      </c>
      <c r="BA36" s="72">
        <v>65170</v>
      </c>
      <c r="BB36" s="70">
        <v>0.08</v>
      </c>
      <c r="BC36" s="71">
        <v>9070.89</v>
      </c>
      <c r="BD36" s="70">
        <v>0.04</v>
      </c>
    </row>
    <row r="37" spans="3:56" x14ac:dyDescent="0.2">
      <c r="C37" s="64">
        <v>1996</v>
      </c>
      <c r="D37" s="63"/>
      <c r="E37" s="63">
        <v>22121</v>
      </c>
      <c r="F37" s="63"/>
      <c r="G37" s="63">
        <v>0</v>
      </c>
      <c r="I37" s="75">
        <v>22121</v>
      </c>
      <c r="N37" s="63"/>
      <c r="O37" s="63"/>
      <c r="P37" s="63"/>
      <c r="Q37" s="63"/>
      <c r="R37" s="76"/>
      <c r="AZ37" s="74">
        <v>1995</v>
      </c>
      <c r="BA37" s="72">
        <v>72090</v>
      </c>
      <c r="BB37" s="70">
        <v>0.11</v>
      </c>
      <c r="BC37" s="71">
        <v>9566.24</v>
      </c>
      <c r="BD37" s="70">
        <v>0.05</v>
      </c>
    </row>
    <row r="38" spans="3:56" x14ac:dyDescent="0.2">
      <c r="C38" s="64">
        <v>1997</v>
      </c>
      <c r="D38" s="63"/>
      <c r="E38" s="63">
        <v>23193</v>
      </c>
      <c r="F38" s="63"/>
      <c r="G38" s="63">
        <v>0</v>
      </c>
      <c r="I38" s="75">
        <v>23193</v>
      </c>
      <c r="N38" s="63"/>
      <c r="O38" s="63"/>
      <c r="P38" s="63"/>
      <c r="Q38" s="63"/>
      <c r="R38" s="76"/>
      <c r="AZ38" s="74">
        <v>1996</v>
      </c>
      <c r="BA38" s="72">
        <v>80235</v>
      </c>
      <c r="BB38" s="70">
        <v>0.11</v>
      </c>
      <c r="BC38" s="71">
        <v>10075.27</v>
      </c>
      <c r="BD38" s="70">
        <v>0.05</v>
      </c>
    </row>
    <row r="39" spans="3:56" x14ac:dyDescent="0.2">
      <c r="C39" s="64">
        <v>1998</v>
      </c>
      <c r="E39" s="63">
        <v>24574</v>
      </c>
      <c r="G39" s="63">
        <v>0</v>
      </c>
      <c r="I39" s="75">
        <v>24574</v>
      </c>
      <c r="O39" s="63"/>
      <c r="P39" s="63"/>
      <c r="Q39" s="63"/>
      <c r="AZ39" s="74">
        <v>1997</v>
      </c>
      <c r="BA39" s="72">
        <v>89994</v>
      </c>
      <c r="BB39" s="70">
        <v>0.12</v>
      </c>
      <c r="BC39" s="71">
        <v>10778.4</v>
      </c>
      <c r="BD39" s="70">
        <v>7.0000000000000007E-2</v>
      </c>
    </row>
    <row r="40" spans="3:56" x14ac:dyDescent="0.2">
      <c r="C40" s="64">
        <v>1999</v>
      </c>
      <c r="E40" s="63">
        <v>27379</v>
      </c>
      <c r="G40" s="63">
        <v>0</v>
      </c>
      <c r="I40" s="75">
        <v>27379</v>
      </c>
      <c r="O40" s="63"/>
      <c r="Q40" s="63"/>
      <c r="AZ40" s="74">
        <v>1998</v>
      </c>
      <c r="BA40" s="72">
        <v>98230</v>
      </c>
      <c r="BB40" s="70">
        <v>0.09</v>
      </c>
      <c r="BC40" s="71">
        <v>11103.65</v>
      </c>
      <c r="BD40" s="70">
        <v>0.03</v>
      </c>
    </row>
    <row r="41" spans="3:56" x14ac:dyDescent="0.2">
      <c r="C41" s="64">
        <v>2000</v>
      </c>
      <c r="E41" s="63">
        <v>29102</v>
      </c>
      <c r="G41" s="63">
        <v>3898</v>
      </c>
      <c r="I41" s="75">
        <v>33000</v>
      </c>
      <c r="AZ41" s="74">
        <v>1999</v>
      </c>
      <c r="BA41" s="72">
        <v>107852</v>
      </c>
      <c r="BB41" s="70">
        <v>0.1</v>
      </c>
      <c r="BC41" s="71">
        <v>10942.29</v>
      </c>
      <c r="BD41" s="70">
        <v>-0.01</v>
      </c>
    </row>
    <row r="42" spans="3:56" x14ac:dyDescent="0.2">
      <c r="C42" s="64">
        <v>2001</v>
      </c>
      <c r="E42" s="63">
        <v>30072</v>
      </c>
      <c r="G42" s="63">
        <v>6594</v>
      </c>
      <c r="I42" s="75">
        <v>36666</v>
      </c>
      <c r="AZ42" s="74">
        <v>2000</v>
      </c>
      <c r="BA42" s="72">
        <v>113013</v>
      </c>
      <c r="BB42" s="70">
        <v>0.05</v>
      </c>
      <c r="BC42" s="71">
        <v>9512.8799999999992</v>
      </c>
      <c r="BD42" s="70">
        <v>-0.13</v>
      </c>
    </row>
    <row r="43" spans="3:56" x14ac:dyDescent="0.2">
      <c r="C43" s="64">
        <v>2002</v>
      </c>
      <c r="E43" s="63">
        <v>31317</v>
      </c>
      <c r="G43" s="63">
        <v>9508</v>
      </c>
      <c r="I43" s="75">
        <v>40825</v>
      </c>
      <c r="AZ43" s="74">
        <v>2001</v>
      </c>
      <c r="BA43" s="72">
        <v>127428</v>
      </c>
      <c r="BB43" s="70">
        <v>0.13</v>
      </c>
      <c r="BC43" s="71">
        <v>9653.81</v>
      </c>
      <c r="BD43" s="70">
        <v>0.01</v>
      </c>
    </row>
    <row r="44" spans="3:56" x14ac:dyDescent="0.2">
      <c r="C44" s="64">
        <v>2003</v>
      </c>
      <c r="E44" s="63">
        <v>32025</v>
      </c>
      <c r="G44" s="63">
        <v>14436</v>
      </c>
      <c r="I44" s="75">
        <v>46461</v>
      </c>
      <c r="AZ44" s="74">
        <v>2002</v>
      </c>
      <c r="BA44" s="72">
        <v>136364</v>
      </c>
      <c r="BB44" s="70">
        <v>7.0000000000000007E-2</v>
      </c>
      <c r="BC44" s="71">
        <v>9278.36</v>
      </c>
      <c r="BD44" s="70">
        <v>-0.04</v>
      </c>
    </row>
    <row r="45" spans="3:56" x14ac:dyDescent="0.2">
      <c r="C45" s="73"/>
      <c r="AZ45" s="61">
        <v>2003</v>
      </c>
      <c r="BA45" s="72">
        <v>144123</v>
      </c>
      <c r="BB45" s="70">
        <v>0.06</v>
      </c>
      <c r="BC45" s="71">
        <v>8616.73</v>
      </c>
      <c r="BD45" s="70">
        <v>-7.0000000000000007E-2</v>
      </c>
    </row>
    <row r="50" spans="1:24" x14ac:dyDescent="0.2">
      <c r="C50" s="69" t="s">
        <v>35</v>
      </c>
    </row>
    <row r="51" spans="1:24" x14ac:dyDescent="0.2">
      <c r="C51" s="68" t="s">
        <v>34</v>
      </c>
      <c r="D51" s="68" t="s">
        <v>33</v>
      </c>
    </row>
    <row r="52" spans="1:24" x14ac:dyDescent="0.2">
      <c r="C52" s="68" t="s">
        <v>32</v>
      </c>
      <c r="D52" s="68" t="s">
        <v>31</v>
      </c>
    </row>
    <row r="53" spans="1:24" x14ac:dyDescent="0.2">
      <c r="C53" s="68" t="s">
        <v>30</v>
      </c>
      <c r="D53" s="68" t="s">
        <v>29</v>
      </c>
    </row>
    <row r="54" spans="1:24" x14ac:dyDescent="0.2">
      <c r="C54" s="68" t="s">
        <v>28</v>
      </c>
      <c r="D54" s="68" t="s">
        <v>27</v>
      </c>
    </row>
    <row r="55" spans="1:24" ht="24.75" customHeight="1" x14ac:dyDescent="0.2">
      <c r="C55" s="68" t="s">
        <v>26</v>
      </c>
      <c r="D55" s="147" t="s">
        <v>25</v>
      </c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</row>
    <row r="56" spans="1:24" x14ac:dyDescent="0.2">
      <c r="D56" s="61" t="s">
        <v>24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X56" s="66"/>
    </row>
    <row r="58" spans="1:24" ht="15" customHeight="1" x14ac:dyDescent="0.2"/>
    <row r="59" spans="1:24" x14ac:dyDescent="0.2">
      <c r="A59" s="66">
        <v>52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</row>
    <row r="62" spans="1:24" ht="48" x14ac:dyDescent="0.2">
      <c r="E62" s="67" t="s">
        <v>23</v>
      </c>
      <c r="F62" s="66"/>
      <c r="G62" s="65" t="s">
        <v>2</v>
      </c>
      <c r="I62" s="61" t="s">
        <v>22</v>
      </c>
      <c r="J62" s="61" t="s">
        <v>21</v>
      </c>
    </row>
    <row r="63" spans="1:24" x14ac:dyDescent="0.2">
      <c r="C63" s="63"/>
      <c r="D63" s="63"/>
      <c r="E63" s="63"/>
      <c r="F63" s="63"/>
    </row>
    <row r="64" spans="1:24" x14ac:dyDescent="0.2">
      <c r="C64" s="64">
        <v>1994</v>
      </c>
      <c r="D64" s="63"/>
      <c r="E64" s="63">
        <v>20061</v>
      </c>
      <c r="F64" s="63"/>
      <c r="G64" s="63">
        <v>0</v>
      </c>
      <c r="I64" s="63">
        <v>20061</v>
      </c>
      <c r="J64" s="62">
        <v>0</v>
      </c>
    </row>
    <row r="65" spans="3:10" x14ac:dyDescent="0.2">
      <c r="C65" s="64">
        <v>1995</v>
      </c>
      <c r="D65" s="63"/>
      <c r="E65" s="63">
        <v>20928</v>
      </c>
      <c r="F65" s="63"/>
      <c r="G65" s="63">
        <v>0</v>
      </c>
      <c r="I65" s="63">
        <v>20928</v>
      </c>
      <c r="J65" s="62">
        <v>0</v>
      </c>
    </row>
    <row r="66" spans="3:10" x14ac:dyDescent="0.2">
      <c r="C66" s="64">
        <v>1996</v>
      </c>
      <c r="D66" s="63"/>
      <c r="E66" s="63">
        <v>22118</v>
      </c>
      <c r="F66" s="63"/>
      <c r="G66" s="63">
        <v>0</v>
      </c>
      <c r="I66" s="63">
        <v>22118</v>
      </c>
      <c r="J66" s="62">
        <v>0</v>
      </c>
    </row>
    <row r="67" spans="3:10" x14ac:dyDescent="0.2">
      <c r="C67" s="64">
        <v>1997</v>
      </c>
      <c r="D67" s="63"/>
      <c r="E67" s="63">
        <v>23349</v>
      </c>
      <c r="F67" s="63"/>
      <c r="G67" s="63">
        <v>0</v>
      </c>
      <c r="I67" s="63">
        <v>23349</v>
      </c>
      <c r="J67" s="62">
        <v>0</v>
      </c>
    </row>
    <row r="68" spans="3:10" x14ac:dyDescent="0.2">
      <c r="C68" s="64">
        <v>1998</v>
      </c>
      <c r="E68" s="63">
        <v>24758</v>
      </c>
      <c r="G68" s="63">
        <v>0</v>
      </c>
      <c r="I68" s="63">
        <v>24758</v>
      </c>
      <c r="J68" s="62">
        <v>0</v>
      </c>
    </row>
    <row r="69" spans="3:10" x14ac:dyDescent="0.2">
      <c r="C69" s="64">
        <v>1999</v>
      </c>
      <c r="E69" s="63">
        <v>27525</v>
      </c>
      <c r="G69" s="63">
        <v>0</v>
      </c>
      <c r="I69" s="63">
        <v>27525</v>
      </c>
      <c r="J69" s="62">
        <v>0</v>
      </c>
    </row>
    <row r="70" spans="3:10" x14ac:dyDescent="0.2">
      <c r="C70" s="64">
        <v>2000</v>
      </c>
      <c r="E70" s="63">
        <v>28750</v>
      </c>
      <c r="G70" s="63">
        <v>3898</v>
      </c>
      <c r="I70" s="63">
        <v>32648</v>
      </c>
      <c r="J70" s="62">
        <v>0.11939475618720902</v>
      </c>
    </row>
    <row r="71" spans="3:10" x14ac:dyDescent="0.2">
      <c r="C71" s="64">
        <v>2001</v>
      </c>
      <c r="E71" s="63">
        <v>30036</v>
      </c>
      <c r="G71" s="63">
        <v>6594</v>
      </c>
      <c r="I71" s="63">
        <v>36630</v>
      </c>
      <c r="J71" s="62">
        <v>0.18001638001638001</v>
      </c>
    </row>
    <row r="72" spans="3:10" x14ac:dyDescent="0.2">
      <c r="C72" s="64">
        <v>2002</v>
      </c>
      <c r="E72" s="63">
        <v>31302</v>
      </c>
      <c r="G72" s="63">
        <v>9508</v>
      </c>
      <c r="I72" s="63">
        <v>40810</v>
      </c>
      <c r="J72" s="62">
        <v>0.23298211222739523</v>
      </c>
    </row>
    <row r="73" spans="3:10" x14ac:dyDescent="0.2">
      <c r="C73" s="64">
        <v>2003</v>
      </c>
      <c r="E73" s="63">
        <v>32264</v>
      </c>
      <c r="G73" s="63">
        <v>14436</v>
      </c>
      <c r="I73" s="63">
        <v>46700</v>
      </c>
      <c r="J73" s="62">
        <v>0.30912205567451823</v>
      </c>
    </row>
  </sheetData>
  <mergeCells count="1">
    <mergeCell ref="D55:V55"/>
  </mergeCells>
  <pageMargins left="0.7" right="0.7" top="0.75" bottom="0.75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O67"/>
  <sheetViews>
    <sheetView topLeftCell="S9" workbookViewId="0">
      <selection activeCell="AK13" sqref="AK13"/>
    </sheetView>
  </sheetViews>
  <sheetFormatPr baseColWidth="10" defaultColWidth="8.83203125" defaultRowHeight="16" x14ac:dyDescent="0.2"/>
  <cols>
    <col min="1" max="1" width="8.83203125" style="61"/>
    <col min="2" max="4" width="9.1640625" style="61" bestFit="1" customWidth="1"/>
    <col min="5" max="5" width="9.83203125" style="61" bestFit="1" customWidth="1"/>
    <col min="6" max="7" width="8.83203125" style="61"/>
    <col min="8" max="8" width="9.1640625" style="61" bestFit="1" customWidth="1"/>
    <col min="9" max="9" width="11.1640625" style="61" bestFit="1" customWidth="1"/>
    <col min="10" max="10" width="10.83203125" style="61" customWidth="1"/>
    <col min="11" max="11" width="9.1640625" style="61" customWidth="1"/>
    <col min="12" max="12" width="10.83203125" style="61" bestFit="1" customWidth="1"/>
    <col min="13" max="15" width="10.5" style="61" customWidth="1"/>
    <col min="16" max="16" width="8.83203125" style="61"/>
    <col min="17" max="17" width="7.5" style="61" customWidth="1"/>
    <col min="18" max="18" width="12" style="61" customWidth="1"/>
    <col min="19" max="19" width="11.33203125" style="61" customWidth="1"/>
    <col min="20" max="20" width="6.5" style="61" customWidth="1"/>
    <col min="21" max="21" width="9.6640625" style="61" customWidth="1"/>
    <col min="22" max="22" width="6.5" style="61" customWidth="1"/>
    <col min="23" max="23" width="9.1640625" style="61" customWidth="1"/>
    <col min="24" max="24" width="6.5" style="61" customWidth="1"/>
    <col min="25" max="25" width="8.83203125" style="61" customWidth="1"/>
    <col min="26" max="26" width="6.5" style="61" customWidth="1"/>
    <col min="27" max="27" width="11.6640625" style="61" customWidth="1"/>
    <col min="28" max="28" width="8.5" style="61" customWidth="1"/>
    <col min="29" max="29" width="6.5" style="61" customWidth="1"/>
    <col min="30" max="30" width="9" style="61" customWidth="1"/>
    <col min="31" max="31" width="7.5" style="61" customWidth="1"/>
    <col min="32" max="32" width="6.5" style="61" customWidth="1"/>
    <col min="33" max="33" width="9" style="61" customWidth="1"/>
    <col min="34" max="34" width="6.5" style="61" customWidth="1"/>
    <col min="35" max="35" width="9" style="61" customWidth="1"/>
    <col min="36" max="37" width="10.6640625" style="61" customWidth="1"/>
    <col min="38" max="39" width="8.83203125" style="61"/>
    <col min="40" max="42" width="9" style="61" bestFit="1" customWidth="1"/>
    <col min="43" max="45" width="8.83203125" style="61"/>
    <col min="46" max="46" width="9.1640625" style="61" bestFit="1" customWidth="1"/>
    <col min="47" max="47" width="9.5" style="61" bestFit="1" customWidth="1"/>
    <col min="48" max="50" width="9.1640625" style="61" bestFit="1" customWidth="1"/>
    <col min="51" max="51" width="11.5" style="61" bestFit="1" customWidth="1"/>
    <col min="52" max="52" width="9.1640625" style="61" bestFit="1" customWidth="1"/>
    <col min="53" max="59" width="8.83203125" style="61"/>
    <col min="60" max="61" width="9.1640625" style="61" bestFit="1" customWidth="1"/>
    <col min="62" max="62" width="8.83203125" style="61"/>
    <col min="63" max="63" width="9.1640625" style="61" bestFit="1" customWidth="1"/>
    <col min="64" max="64" width="8.83203125" style="61"/>
    <col min="65" max="65" width="9.1640625" style="61" bestFit="1" customWidth="1"/>
    <col min="66" max="66" width="8.83203125" style="61"/>
    <col min="67" max="67" width="9.1640625" style="61" bestFit="1" customWidth="1"/>
    <col min="68" max="16384" width="8.83203125" style="61"/>
  </cols>
  <sheetData>
    <row r="3" spans="2:67" x14ac:dyDescent="0.2">
      <c r="C3" s="151" t="s">
        <v>121</v>
      </c>
      <c r="D3" s="151"/>
      <c r="E3" s="151"/>
      <c r="F3" s="151"/>
      <c r="G3" s="151"/>
      <c r="H3" s="151"/>
      <c r="I3" s="151"/>
      <c r="J3" s="151"/>
      <c r="K3" s="151"/>
      <c r="L3" s="151"/>
      <c r="M3" s="142"/>
      <c r="N3" s="142"/>
      <c r="O3" s="142"/>
    </row>
    <row r="5" spans="2:67" x14ac:dyDescent="0.2">
      <c r="C5" s="61" t="s">
        <v>120</v>
      </c>
      <c r="I5" s="61" t="s">
        <v>119</v>
      </c>
    </row>
    <row r="6" spans="2:67" ht="52" customHeight="1" x14ac:dyDescent="0.2">
      <c r="R6" s="146" t="s">
        <v>0</v>
      </c>
      <c r="S6" s="148" t="s">
        <v>118</v>
      </c>
      <c r="T6" s="148"/>
      <c r="U6" s="148" t="s">
        <v>117</v>
      </c>
      <c r="V6" s="148"/>
      <c r="W6" s="152" t="s">
        <v>116</v>
      </c>
      <c r="X6" s="152"/>
      <c r="Y6" s="152"/>
      <c r="Z6" s="152"/>
      <c r="AA6" s="152" t="s">
        <v>115</v>
      </c>
      <c r="AB6" s="152"/>
      <c r="AC6" s="152"/>
      <c r="AD6" s="152"/>
      <c r="AE6" s="152"/>
      <c r="AF6" s="152"/>
      <c r="AG6" s="148" t="s">
        <v>114</v>
      </c>
      <c r="AH6" s="149"/>
    </row>
    <row r="7" spans="2:67" x14ac:dyDescent="0.2">
      <c r="C7" s="65" t="s">
        <v>113</v>
      </c>
      <c r="D7" s="65" t="s">
        <v>58</v>
      </c>
      <c r="E7" s="65" t="s">
        <v>106</v>
      </c>
      <c r="I7" s="65" t="s">
        <v>113</v>
      </c>
      <c r="L7" s="65" t="s">
        <v>111</v>
      </c>
      <c r="N7" s="65"/>
      <c r="O7" s="65"/>
      <c r="R7" s="120"/>
      <c r="S7" s="104"/>
      <c r="T7" s="104"/>
      <c r="U7" s="104"/>
      <c r="V7" s="104"/>
      <c r="W7" s="104" t="s">
        <v>112</v>
      </c>
      <c r="X7" s="104" t="s">
        <v>94</v>
      </c>
      <c r="Y7" s="104" t="s">
        <v>111</v>
      </c>
      <c r="Z7" s="104"/>
      <c r="AA7" s="150" t="s">
        <v>112</v>
      </c>
      <c r="AB7" s="150"/>
      <c r="AC7" s="150"/>
      <c r="AD7" s="150" t="s">
        <v>111</v>
      </c>
      <c r="AE7" s="150"/>
      <c r="AF7" s="150"/>
      <c r="AH7" s="121"/>
      <c r="AU7" s="65" t="s">
        <v>110</v>
      </c>
      <c r="AV7" s="142" t="s">
        <v>106</v>
      </c>
      <c r="AW7" s="142" t="s">
        <v>109</v>
      </c>
      <c r="AX7" s="142" t="s">
        <v>106</v>
      </c>
      <c r="AY7" s="142" t="s">
        <v>108</v>
      </c>
      <c r="AZ7" s="142" t="s">
        <v>106</v>
      </c>
      <c r="BH7" s="61" t="s">
        <v>107</v>
      </c>
    </row>
    <row r="8" spans="2:67" x14ac:dyDescent="0.2">
      <c r="C8" s="65"/>
      <c r="D8" s="65"/>
      <c r="E8" s="65"/>
      <c r="I8" s="65"/>
      <c r="J8" s="65" t="s">
        <v>58</v>
      </c>
      <c r="K8" s="65" t="s">
        <v>106</v>
      </c>
      <c r="L8" s="65" t="s">
        <v>105</v>
      </c>
      <c r="M8" s="142" t="s">
        <v>104</v>
      </c>
      <c r="N8" s="65"/>
      <c r="O8" s="65"/>
      <c r="R8" s="120"/>
      <c r="S8" s="118" t="s">
        <v>103</v>
      </c>
      <c r="T8" s="118" t="s">
        <v>100</v>
      </c>
      <c r="U8" s="118"/>
      <c r="V8" s="118" t="s">
        <v>100</v>
      </c>
      <c r="W8" s="118"/>
      <c r="X8" s="118" t="s">
        <v>100</v>
      </c>
      <c r="Y8" s="118"/>
      <c r="Z8" s="118" t="s">
        <v>100</v>
      </c>
      <c r="AA8" s="118" t="s">
        <v>102</v>
      </c>
      <c r="AB8" s="118" t="s">
        <v>101</v>
      </c>
      <c r="AC8" s="118" t="s">
        <v>100</v>
      </c>
      <c r="AD8" s="118" t="s">
        <v>102</v>
      </c>
      <c r="AE8" s="118" t="s">
        <v>101</v>
      </c>
      <c r="AF8" s="118" t="s">
        <v>100</v>
      </c>
      <c r="AG8" s="118"/>
      <c r="AH8" s="121" t="s">
        <v>100</v>
      </c>
      <c r="AU8" s="142" t="s">
        <v>99</v>
      </c>
      <c r="AV8" s="142"/>
      <c r="AW8" s="142" t="s">
        <v>14</v>
      </c>
      <c r="AX8" s="142"/>
      <c r="AY8" s="142" t="s">
        <v>98</v>
      </c>
      <c r="BH8" s="61" t="s">
        <v>97</v>
      </c>
    </row>
    <row r="9" spans="2:67" x14ac:dyDescent="0.2">
      <c r="B9" s="65">
        <v>1975</v>
      </c>
      <c r="C9" s="79">
        <v>8</v>
      </c>
      <c r="D9" s="65"/>
      <c r="E9" s="65"/>
      <c r="H9" s="65">
        <v>1975</v>
      </c>
      <c r="I9" s="87">
        <v>111</v>
      </c>
      <c r="J9" s="65"/>
      <c r="K9" s="65"/>
      <c r="L9" s="139">
        <v>3</v>
      </c>
      <c r="N9" s="65"/>
      <c r="O9" s="65"/>
      <c r="R9" s="133"/>
      <c r="S9" s="145"/>
      <c r="T9" s="145"/>
      <c r="U9" s="145" t="s">
        <v>96</v>
      </c>
      <c r="V9" s="145"/>
      <c r="W9" s="145" t="s">
        <v>95</v>
      </c>
      <c r="X9" s="145"/>
      <c r="Y9" s="145" t="s">
        <v>95</v>
      </c>
      <c r="Z9" s="145"/>
      <c r="AA9" s="144" t="s">
        <v>93</v>
      </c>
      <c r="AB9" s="144" t="s">
        <v>93</v>
      </c>
      <c r="AC9" s="145"/>
      <c r="AD9" s="144" t="s">
        <v>93</v>
      </c>
      <c r="AE9" s="144" t="s">
        <v>93</v>
      </c>
      <c r="AF9" s="145" t="s">
        <v>94</v>
      </c>
      <c r="AG9" s="144" t="s">
        <v>93</v>
      </c>
      <c r="AH9" s="143"/>
      <c r="AU9" s="142" t="s">
        <v>92</v>
      </c>
      <c r="AV9" s="142"/>
      <c r="AW9" s="142" t="s">
        <v>91</v>
      </c>
      <c r="AX9" s="142"/>
      <c r="AY9" s="142" t="s">
        <v>90</v>
      </c>
    </row>
    <row r="10" spans="2:67" x14ac:dyDescent="0.2">
      <c r="B10" s="65">
        <v>1976</v>
      </c>
      <c r="C10" s="79">
        <v>12</v>
      </c>
      <c r="D10" s="61">
        <v>4</v>
      </c>
      <c r="E10" s="138">
        <v>50</v>
      </c>
      <c r="H10" s="65">
        <v>1976</v>
      </c>
      <c r="I10" s="87">
        <v>177</v>
      </c>
      <c r="J10" s="126">
        <v>66</v>
      </c>
      <c r="K10" s="138">
        <v>59.45945945945946</v>
      </c>
      <c r="L10" s="139">
        <v>4.154929577464789</v>
      </c>
      <c r="M10" s="62">
        <v>0.3849765258215963</v>
      </c>
      <c r="N10" s="138"/>
      <c r="O10" s="138"/>
      <c r="R10" s="120">
        <v>1975</v>
      </c>
      <c r="S10" s="81">
        <v>1003</v>
      </c>
      <c r="T10" s="104"/>
      <c r="U10" s="135">
        <v>8</v>
      </c>
      <c r="V10" s="96"/>
      <c r="W10" s="96">
        <v>111</v>
      </c>
      <c r="X10" s="96"/>
      <c r="Y10" s="135">
        <v>3</v>
      </c>
      <c r="Z10" s="104"/>
      <c r="AA10" s="136">
        <v>110667.9960119641</v>
      </c>
      <c r="AB10" s="81">
        <v>307.41110003323359</v>
      </c>
      <c r="AC10" s="104"/>
      <c r="AD10" s="136">
        <v>2991.0269192422734</v>
      </c>
      <c r="AE10" s="81">
        <v>8.3084081090063151</v>
      </c>
      <c r="AF10" s="104"/>
      <c r="AG10" s="135">
        <v>13.875</v>
      </c>
      <c r="AH10" s="141"/>
      <c r="AI10" s="125"/>
      <c r="AT10" s="65">
        <v>1975</v>
      </c>
      <c r="AU10" s="126">
        <v>111</v>
      </c>
      <c r="AV10" s="62">
        <v>0</v>
      </c>
      <c r="AW10" s="126">
        <v>1003</v>
      </c>
      <c r="AX10" s="62">
        <v>0</v>
      </c>
      <c r="AY10" s="125">
        <v>307.41110003323359</v>
      </c>
      <c r="AZ10" s="62">
        <v>0</v>
      </c>
      <c r="BH10" s="61" t="s">
        <v>0</v>
      </c>
      <c r="BI10" s="61" t="s">
        <v>89</v>
      </c>
      <c r="BK10" s="61" t="s">
        <v>88</v>
      </c>
    </row>
    <row r="11" spans="2:67" x14ac:dyDescent="0.2">
      <c r="B11" s="65">
        <v>1977</v>
      </c>
      <c r="C11" s="79">
        <v>17</v>
      </c>
      <c r="D11" s="61">
        <v>5</v>
      </c>
      <c r="E11" s="138">
        <v>41.666666666666671</v>
      </c>
      <c r="H11" s="65">
        <v>1977</v>
      </c>
      <c r="I11" s="87">
        <v>281</v>
      </c>
      <c r="J11" s="126">
        <v>104</v>
      </c>
      <c r="K11" s="138">
        <v>58.757062146892657</v>
      </c>
      <c r="L11" s="139">
        <v>5.8786610878661092</v>
      </c>
      <c r="M11" s="62">
        <v>0.41486419402879232</v>
      </c>
      <c r="N11" s="138"/>
      <c r="O11" s="138"/>
      <c r="R11" s="120">
        <v>1976</v>
      </c>
      <c r="S11" s="81">
        <v>1136</v>
      </c>
      <c r="T11" s="84">
        <v>0.13260219341974078</v>
      </c>
      <c r="U11" s="135">
        <v>12</v>
      </c>
      <c r="V11" s="84">
        <v>0.5</v>
      </c>
      <c r="W11" s="96">
        <v>177</v>
      </c>
      <c r="X11" s="84">
        <v>0.59459459459459463</v>
      </c>
      <c r="Y11" s="135">
        <v>4.154929577464789</v>
      </c>
      <c r="Z11" s="137">
        <v>0.3849765258215963</v>
      </c>
      <c r="AA11" s="136">
        <v>155809.85915492955</v>
      </c>
      <c r="AB11" s="81">
        <v>432.80516431924877</v>
      </c>
      <c r="AC11" s="84">
        <v>0.40790350209364296</v>
      </c>
      <c r="AD11" s="136">
        <v>3657.5084308668916</v>
      </c>
      <c r="AE11" s="81">
        <v>10.15974564129692</v>
      </c>
      <c r="AF11" s="84">
        <v>0.22282698538649726</v>
      </c>
      <c r="AG11" s="135">
        <v>14.75</v>
      </c>
      <c r="AH11" s="134">
        <v>6.3063063063063057E-2</v>
      </c>
      <c r="AI11" s="62"/>
      <c r="AJ11" s="62"/>
      <c r="AK11" s="62"/>
      <c r="AL11" s="62"/>
      <c r="AT11" s="65">
        <v>1976</v>
      </c>
      <c r="AU11" s="126">
        <v>177</v>
      </c>
      <c r="AV11" s="62">
        <v>0.59459459459459463</v>
      </c>
      <c r="AW11" s="126">
        <v>1136</v>
      </c>
      <c r="AX11" s="62">
        <v>0.13260219341974078</v>
      </c>
      <c r="AY11" s="125">
        <v>432.80516431924877</v>
      </c>
      <c r="AZ11" s="62">
        <v>0.40790350209364296</v>
      </c>
      <c r="BI11" s="61" t="s">
        <v>87</v>
      </c>
      <c r="BK11" s="124" t="s">
        <v>86</v>
      </c>
      <c r="BM11" s="61" t="s">
        <v>87</v>
      </c>
      <c r="BO11" s="61" t="s">
        <v>86</v>
      </c>
    </row>
    <row r="12" spans="2:67" x14ac:dyDescent="0.2">
      <c r="B12" s="65">
        <v>1978</v>
      </c>
      <c r="C12" s="79">
        <v>25</v>
      </c>
      <c r="D12" s="61">
        <v>8</v>
      </c>
      <c r="E12" s="138">
        <v>47.058823529411761</v>
      </c>
      <c r="H12" s="65">
        <v>1978</v>
      </c>
      <c r="I12" s="87">
        <v>460</v>
      </c>
      <c r="J12" s="126">
        <v>179</v>
      </c>
      <c r="K12" s="138">
        <v>63.70106761565836</v>
      </c>
      <c r="L12" s="139">
        <v>8.8803088803088812</v>
      </c>
      <c r="M12" s="62">
        <v>0.51060058533368147</v>
      </c>
      <c r="N12" s="138"/>
      <c r="O12" s="138"/>
      <c r="R12" s="120">
        <v>1977</v>
      </c>
      <c r="S12" s="81">
        <v>1324</v>
      </c>
      <c r="T12" s="84">
        <v>0.16549295774647887</v>
      </c>
      <c r="U12" s="135">
        <v>17</v>
      </c>
      <c r="V12" s="84">
        <v>0.41666666666666669</v>
      </c>
      <c r="W12" s="96">
        <v>281</v>
      </c>
      <c r="X12" s="84">
        <v>0.58757062146892658</v>
      </c>
      <c r="Y12" s="135">
        <v>5.8786610878661092</v>
      </c>
      <c r="Z12" s="137">
        <v>0.41486419402879232</v>
      </c>
      <c r="AA12" s="136">
        <v>212235.6495468278</v>
      </c>
      <c r="AB12" s="81">
        <v>589.54347096341053</v>
      </c>
      <c r="AC12" s="84">
        <v>0.36214518579207006</v>
      </c>
      <c r="AD12" s="136">
        <v>4440.0763503520466</v>
      </c>
      <c r="AE12" s="81">
        <v>12.333545417644574</v>
      </c>
      <c r="AF12" s="84">
        <v>0.21396202750506674</v>
      </c>
      <c r="AG12" s="135">
        <v>16.529411764705884</v>
      </c>
      <c r="AH12" s="134">
        <v>0.12063808574277179</v>
      </c>
      <c r="AI12" s="62"/>
      <c r="AJ12" s="62"/>
      <c r="AK12" s="62"/>
      <c r="AL12" s="62"/>
      <c r="AT12" s="65">
        <v>1977</v>
      </c>
      <c r="AU12" s="126">
        <v>281</v>
      </c>
      <c r="AV12" s="62">
        <v>0.58757062146892658</v>
      </c>
      <c r="AW12" s="126">
        <v>1324</v>
      </c>
      <c r="AX12" s="62">
        <v>0.16549295774647887</v>
      </c>
      <c r="AY12" s="125">
        <v>589.54347096341053</v>
      </c>
      <c r="AZ12" s="62">
        <v>0.36214518579207006</v>
      </c>
      <c r="BH12" s="61">
        <v>1960</v>
      </c>
      <c r="BI12" s="61">
        <v>1.8</v>
      </c>
      <c r="BK12" s="124">
        <v>12.6</v>
      </c>
      <c r="BO12" s="61">
        <v>239.8</v>
      </c>
    </row>
    <row r="13" spans="2:67" x14ac:dyDescent="0.2">
      <c r="B13" s="65">
        <v>1979</v>
      </c>
      <c r="C13" s="79">
        <v>36</v>
      </c>
      <c r="D13" s="61">
        <v>11</v>
      </c>
      <c r="E13" s="138">
        <v>44</v>
      </c>
      <c r="H13" s="65">
        <v>1979</v>
      </c>
      <c r="I13" s="87">
        <v>733</v>
      </c>
      <c r="J13" s="126">
        <v>273</v>
      </c>
      <c r="K13" s="138">
        <v>59.347826086956523</v>
      </c>
      <c r="L13" s="139">
        <v>12.075782537067544</v>
      </c>
      <c r="M13" s="62">
        <v>0.35983812047847552</v>
      </c>
      <c r="N13" s="138"/>
      <c r="O13" s="138"/>
      <c r="R13" s="120">
        <v>1978</v>
      </c>
      <c r="S13" s="81">
        <v>1409</v>
      </c>
      <c r="T13" s="84">
        <v>6.4199395770392756E-2</v>
      </c>
      <c r="U13" s="135">
        <v>25</v>
      </c>
      <c r="V13" s="84">
        <v>0.47058823529411764</v>
      </c>
      <c r="W13" s="96">
        <v>460</v>
      </c>
      <c r="X13" s="84">
        <v>0.63701067615658358</v>
      </c>
      <c r="Y13" s="135">
        <v>8.8803088803088812</v>
      </c>
      <c r="Z13" s="137">
        <v>0.51060058533368147</v>
      </c>
      <c r="AA13" s="136">
        <v>326472.67565649399</v>
      </c>
      <c r="AB13" s="81">
        <v>906.86854349026112</v>
      </c>
      <c r="AC13" s="84">
        <v>0.53825559633166575</v>
      </c>
      <c r="AD13" s="136">
        <v>6302.561306109923</v>
      </c>
      <c r="AE13" s="81">
        <v>17.507114739194229</v>
      </c>
      <c r="AF13" s="84">
        <v>0.41947138039871823</v>
      </c>
      <c r="AG13" s="135">
        <v>18.399999999999999</v>
      </c>
      <c r="AH13" s="134">
        <v>0.11316725978647667</v>
      </c>
      <c r="AI13" s="62"/>
      <c r="AJ13" s="62"/>
      <c r="AK13" s="62"/>
      <c r="AL13" s="62"/>
      <c r="AT13" s="65">
        <v>1978</v>
      </c>
      <c r="AU13" s="126">
        <v>460</v>
      </c>
      <c r="AV13" s="62">
        <v>0.63701067615658358</v>
      </c>
      <c r="AW13" s="126">
        <v>1409</v>
      </c>
      <c r="AX13" s="62">
        <v>6.4199395770392756E-2</v>
      </c>
      <c r="AY13" s="125">
        <v>906.86854349026112</v>
      </c>
      <c r="AZ13" s="62">
        <v>0.53825559633166575</v>
      </c>
      <c r="BH13" s="61">
        <v>1961</v>
      </c>
      <c r="BI13" s="61">
        <v>4.4000000000000004</v>
      </c>
      <c r="BK13" s="124">
        <v>13.2</v>
      </c>
      <c r="BO13" s="61">
        <v>238.6</v>
      </c>
    </row>
    <row r="14" spans="2:67" x14ac:dyDescent="0.2">
      <c r="B14" s="65">
        <v>1980</v>
      </c>
      <c r="C14" s="79">
        <v>55</v>
      </c>
      <c r="D14" s="61">
        <v>19</v>
      </c>
      <c r="E14" s="138">
        <v>52.777777777777779</v>
      </c>
      <c r="H14" s="65">
        <v>1980</v>
      </c>
      <c r="I14" s="79">
        <v>1316</v>
      </c>
      <c r="J14" s="126">
        <v>583</v>
      </c>
      <c r="K14" s="138">
        <v>79.536152796725787</v>
      </c>
      <c r="L14" s="139">
        <v>18.82689556509299</v>
      </c>
      <c r="M14" s="62">
        <v>0.55906215661820535</v>
      </c>
      <c r="N14" s="138"/>
      <c r="O14" s="138"/>
      <c r="R14" s="120">
        <v>1979</v>
      </c>
      <c r="S14" s="81">
        <v>1547</v>
      </c>
      <c r="T14" s="84">
        <v>9.7941802696948188E-2</v>
      </c>
      <c r="U14" s="135">
        <v>36</v>
      </c>
      <c r="V14" s="84">
        <v>0.44</v>
      </c>
      <c r="W14" s="96">
        <v>733</v>
      </c>
      <c r="X14" s="84">
        <v>0.59347826086956523</v>
      </c>
      <c r="Y14" s="135">
        <v>12.075782537067544</v>
      </c>
      <c r="Z14" s="137">
        <v>0.35983812047847552</v>
      </c>
      <c r="AA14" s="136">
        <v>473820.29734970909</v>
      </c>
      <c r="AB14" s="81">
        <v>1316.1674926380808</v>
      </c>
      <c r="AC14" s="84">
        <v>0.45133217166465228</v>
      </c>
      <c r="AD14" s="136">
        <v>7805.9357059260146</v>
      </c>
      <c r="AE14" s="81">
        <v>21.683154738683374</v>
      </c>
      <c r="AF14" s="84">
        <v>0.23853387960838535</v>
      </c>
      <c r="AG14" s="135">
        <v>20.361111111111111</v>
      </c>
      <c r="AH14" s="134">
        <v>0.10658212560386481</v>
      </c>
      <c r="AI14" s="62"/>
      <c r="AJ14" s="62"/>
      <c r="AK14" s="62"/>
      <c r="AL14" s="62"/>
      <c r="AT14" s="65">
        <v>1979</v>
      </c>
      <c r="AU14" s="126">
        <v>733</v>
      </c>
      <c r="AV14" s="62">
        <v>0.59347826086956523</v>
      </c>
      <c r="AW14" s="126">
        <v>1547</v>
      </c>
      <c r="AX14" s="62">
        <v>9.7941802696948188E-2</v>
      </c>
      <c r="AY14" s="125">
        <v>1316.1674926380808</v>
      </c>
      <c r="AZ14" s="62">
        <v>0.45133217166465228</v>
      </c>
      <c r="BH14" s="61">
        <v>1962</v>
      </c>
      <c r="BI14" s="61">
        <v>2.6</v>
      </c>
      <c r="BK14" s="124">
        <v>13.5</v>
      </c>
      <c r="BO14" s="61">
        <v>236.2</v>
      </c>
    </row>
    <row r="15" spans="2:67" x14ac:dyDescent="0.2">
      <c r="B15" s="65">
        <v>1981</v>
      </c>
      <c r="C15" s="79">
        <v>96</v>
      </c>
      <c r="D15" s="61">
        <v>41</v>
      </c>
      <c r="E15" s="138">
        <v>74.545454545454547</v>
      </c>
      <c r="H15" s="65">
        <v>1981</v>
      </c>
      <c r="I15" s="79">
        <v>2540</v>
      </c>
      <c r="J15" s="126">
        <v>1224</v>
      </c>
      <c r="K15" s="138">
        <v>93.00911854103343</v>
      </c>
      <c r="L15" s="139">
        <v>32.439335887611747</v>
      </c>
      <c r="M15" s="62">
        <v>0.72303159463834432</v>
      </c>
      <c r="N15" s="138"/>
      <c r="O15" s="138"/>
      <c r="R15" s="120">
        <v>1980</v>
      </c>
      <c r="S15" s="81">
        <v>2009</v>
      </c>
      <c r="T15" s="84">
        <v>0.29864253393665158</v>
      </c>
      <c r="U15" s="135">
        <v>55</v>
      </c>
      <c r="V15" s="84">
        <v>0.52777777777777779</v>
      </c>
      <c r="W15" s="81">
        <v>1316</v>
      </c>
      <c r="X15" s="84">
        <v>0.7953615279672579</v>
      </c>
      <c r="Y15" s="135">
        <v>18.82689556509299</v>
      </c>
      <c r="Z15" s="137">
        <v>0.55906215661820535</v>
      </c>
      <c r="AA15" s="136">
        <v>655052.26480836235</v>
      </c>
      <c r="AB15" s="81">
        <v>1819.5896244676733</v>
      </c>
      <c r="AC15" s="84">
        <v>0.38249093268558887</v>
      </c>
      <c r="AD15" s="136">
        <v>9371.2770358850121</v>
      </c>
      <c r="AE15" s="81">
        <v>26.03132509968059</v>
      </c>
      <c r="AF15" s="84">
        <v>0.20053218331924524</v>
      </c>
      <c r="AG15" s="135">
        <v>23.927272727272726</v>
      </c>
      <c r="AH15" s="134">
        <v>0.17514572739675055</v>
      </c>
      <c r="AI15" s="62"/>
      <c r="AJ15" s="62"/>
      <c r="AK15" s="62"/>
      <c r="AL15" s="62"/>
      <c r="AT15" s="65">
        <v>1980</v>
      </c>
      <c r="AU15" s="126">
        <v>1316</v>
      </c>
      <c r="AV15" s="62">
        <v>0.7953615279672579</v>
      </c>
      <c r="AW15" s="126">
        <v>2009</v>
      </c>
      <c r="AX15" s="62">
        <v>0.29864253393665158</v>
      </c>
      <c r="AY15" s="125">
        <v>1819.5896244676733</v>
      </c>
      <c r="AZ15" s="62">
        <v>0.38249093268558887</v>
      </c>
      <c r="BH15" s="61">
        <v>1963</v>
      </c>
      <c r="BI15" s="61">
        <v>1.9</v>
      </c>
      <c r="BK15" s="124">
        <v>13.8</v>
      </c>
      <c r="BO15" s="61">
        <v>231.5</v>
      </c>
    </row>
    <row r="16" spans="2:67" x14ac:dyDescent="0.2">
      <c r="B16" s="65">
        <v>1982</v>
      </c>
      <c r="C16" s="79">
        <v>157</v>
      </c>
      <c r="D16" s="61">
        <v>61</v>
      </c>
      <c r="E16" s="138">
        <v>63.541666666666664</v>
      </c>
      <c r="H16" s="65">
        <v>1982</v>
      </c>
      <c r="I16" s="79">
        <v>4290</v>
      </c>
      <c r="J16" s="126">
        <v>1750</v>
      </c>
      <c r="K16" s="138">
        <v>68.897637795275585</v>
      </c>
      <c r="L16" s="139">
        <v>52</v>
      </c>
      <c r="M16" s="62">
        <v>0.60299212598425211</v>
      </c>
      <c r="N16" s="138"/>
      <c r="O16" s="138"/>
      <c r="R16" s="120">
        <v>1981</v>
      </c>
      <c r="S16" s="81">
        <v>2946</v>
      </c>
      <c r="T16" s="84">
        <v>0.46640119462419116</v>
      </c>
      <c r="U16" s="135">
        <v>96</v>
      </c>
      <c r="V16" s="84">
        <v>0.74545454545454548</v>
      </c>
      <c r="W16" s="81">
        <v>2540</v>
      </c>
      <c r="X16" s="84">
        <v>0.93009118541033431</v>
      </c>
      <c r="Y16" s="135">
        <v>32.439335887611747</v>
      </c>
      <c r="Z16" s="137">
        <v>0.72303159463834432</v>
      </c>
      <c r="AA16" s="136">
        <v>862186.01493550569</v>
      </c>
      <c r="AB16" s="81">
        <v>2394.961152598627</v>
      </c>
      <c r="AC16" s="84">
        <v>0.31620950152388372</v>
      </c>
      <c r="AD16" s="136">
        <v>11011.315644131619</v>
      </c>
      <c r="AE16" s="81">
        <v>30.586987900365607</v>
      </c>
      <c r="AF16" s="84">
        <v>0.17500694963626404</v>
      </c>
      <c r="AG16" s="135">
        <v>26.458333333333332</v>
      </c>
      <c r="AH16" s="134">
        <v>0.10578140830800406</v>
      </c>
      <c r="AI16" s="62"/>
      <c r="AJ16" s="62"/>
      <c r="AK16" s="62"/>
      <c r="AL16" s="62"/>
      <c r="AT16" s="65">
        <v>1981</v>
      </c>
      <c r="AU16" s="126">
        <v>2540</v>
      </c>
      <c r="AV16" s="62">
        <v>0.93009118541033431</v>
      </c>
      <c r="AW16" s="126">
        <v>2946</v>
      </c>
      <c r="AX16" s="62">
        <v>0.46640119462419116</v>
      </c>
      <c r="AY16" s="125">
        <v>2394.961152598627</v>
      </c>
      <c r="AZ16" s="62">
        <v>0.31620950152388372</v>
      </c>
      <c r="BH16" s="61">
        <v>1964</v>
      </c>
      <c r="BI16" s="61">
        <v>4.8</v>
      </c>
      <c r="BK16" s="124">
        <v>14.4</v>
      </c>
      <c r="BO16" s="61">
        <v>225.9</v>
      </c>
    </row>
    <row r="17" spans="2:67" x14ac:dyDescent="0.2">
      <c r="B17" s="65">
        <v>1983</v>
      </c>
      <c r="C17" s="79">
        <v>229</v>
      </c>
      <c r="D17" s="61">
        <v>72</v>
      </c>
      <c r="E17" s="138">
        <v>45.859872611464972</v>
      </c>
      <c r="H17" s="65">
        <v>1983</v>
      </c>
      <c r="I17" s="79">
        <v>6597</v>
      </c>
      <c r="J17" s="126">
        <v>2307</v>
      </c>
      <c r="K17" s="138">
        <v>53.776223776223773</v>
      </c>
      <c r="L17" s="139">
        <v>75.914844649021859</v>
      </c>
      <c r="M17" s="62">
        <v>0.45990085863503577</v>
      </c>
      <c r="N17" s="138"/>
      <c r="O17" s="138"/>
      <c r="R17" s="120">
        <v>1982</v>
      </c>
      <c r="S17" s="81">
        <v>4046</v>
      </c>
      <c r="T17" s="84">
        <v>0.37338764426340804</v>
      </c>
      <c r="U17" s="135">
        <v>157</v>
      </c>
      <c r="V17" s="84">
        <v>0.63541666666666663</v>
      </c>
      <c r="W17" s="81">
        <v>4290</v>
      </c>
      <c r="X17" s="84">
        <v>0.6889763779527559</v>
      </c>
      <c r="Y17" s="135">
        <v>52</v>
      </c>
      <c r="Z17" s="137">
        <v>0.60299212598425211</v>
      </c>
      <c r="AA17" s="136">
        <v>1060306.4755313892</v>
      </c>
      <c r="AB17" s="81">
        <v>2945.2957653649701</v>
      </c>
      <c r="AC17" s="84">
        <v>0.22978853421869008</v>
      </c>
      <c r="AD17" s="136">
        <v>12852.199703410775</v>
      </c>
      <c r="AE17" s="81">
        <v>35.700554731696599</v>
      </c>
      <c r="AF17" s="84">
        <v>0.16718111793119289</v>
      </c>
      <c r="AG17" s="135">
        <v>27.32484076433121</v>
      </c>
      <c r="AH17" s="134">
        <v>3.2749887155825302E-2</v>
      </c>
      <c r="AI17" s="62"/>
      <c r="AJ17" s="62"/>
      <c r="AK17" s="62"/>
      <c r="AL17" s="62"/>
      <c r="AT17" s="65">
        <v>1982</v>
      </c>
      <c r="AU17" s="126">
        <v>4290</v>
      </c>
      <c r="AV17" s="62">
        <v>0.6889763779527559</v>
      </c>
      <c r="AW17" s="126">
        <v>4046</v>
      </c>
      <c r="AX17" s="62">
        <v>0.37338764426340804</v>
      </c>
      <c r="AY17" s="125">
        <v>2945.2957653649701</v>
      </c>
      <c r="AZ17" s="62">
        <v>0.22978853421869008</v>
      </c>
      <c r="BH17" s="61">
        <v>1965</v>
      </c>
      <c r="BI17" s="61">
        <v>4.5</v>
      </c>
      <c r="BK17" s="124">
        <v>15.1</v>
      </c>
      <c r="BO17" s="61">
        <v>216.9</v>
      </c>
    </row>
    <row r="18" spans="2:67" x14ac:dyDescent="0.2">
      <c r="B18" s="65">
        <v>1984</v>
      </c>
      <c r="C18" s="79">
        <v>328</v>
      </c>
      <c r="D18" s="61">
        <v>99</v>
      </c>
      <c r="E18" s="138">
        <v>43.231441048034938</v>
      </c>
      <c r="H18" s="65">
        <v>1984</v>
      </c>
      <c r="I18" s="79">
        <v>9751</v>
      </c>
      <c r="J18" s="126">
        <v>3154</v>
      </c>
      <c r="K18" s="138">
        <v>47.809610428982872</v>
      </c>
      <c r="L18" s="139">
        <v>107.27172717271726</v>
      </c>
      <c r="M18" s="62">
        <v>0.41305337142779003</v>
      </c>
      <c r="N18" s="138"/>
      <c r="O18" s="138"/>
      <c r="R18" s="120">
        <v>1983</v>
      </c>
      <c r="S18" s="81">
        <v>5617</v>
      </c>
      <c r="T18" s="84">
        <v>0.38828472565496785</v>
      </c>
      <c r="U18" s="135">
        <v>229</v>
      </c>
      <c r="V18" s="84">
        <v>0.45859872611464969</v>
      </c>
      <c r="W18" s="81">
        <v>6597</v>
      </c>
      <c r="X18" s="84">
        <v>0.53776223776223775</v>
      </c>
      <c r="Y18" s="135">
        <v>75.914844649021859</v>
      </c>
      <c r="Z18" s="137">
        <v>0.45990085863503577</v>
      </c>
      <c r="AA18" s="136">
        <v>1174470.3578422647</v>
      </c>
      <c r="AB18" s="81">
        <v>3262.4176606729575</v>
      </c>
      <c r="AC18" s="84">
        <v>0.10767064518177204</v>
      </c>
      <c r="AD18" s="136">
        <v>13515.193991280374</v>
      </c>
      <c r="AE18" s="81">
        <v>37.542205531334375</v>
      </c>
      <c r="AF18" s="84">
        <v>5.1586055552315366E-2</v>
      </c>
      <c r="AG18" s="135">
        <v>28.807860262008735</v>
      </c>
      <c r="AH18" s="134">
        <v>5.427367392432899E-2</v>
      </c>
      <c r="AI18" s="62"/>
      <c r="AJ18" s="62"/>
      <c r="AK18" s="62"/>
      <c r="AL18" s="62"/>
      <c r="AT18" s="65">
        <v>1983</v>
      </c>
      <c r="AU18" s="126">
        <v>6597</v>
      </c>
      <c r="AV18" s="62">
        <v>0.53776223776223775</v>
      </c>
      <c r="AW18" s="126">
        <v>5617</v>
      </c>
      <c r="AX18" s="62">
        <v>0.38828472565496785</v>
      </c>
      <c r="AY18" s="125">
        <v>3262.4176606729575</v>
      </c>
      <c r="AZ18" s="62">
        <v>0.10767064518177204</v>
      </c>
      <c r="BH18" s="61">
        <v>1966</v>
      </c>
      <c r="BI18" s="61">
        <v>3.7</v>
      </c>
      <c r="BK18" s="124">
        <v>15.6</v>
      </c>
      <c r="BO18" s="61">
        <v>208.4</v>
      </c>
    </row>
    <row r="19" spans="2:67" x14ac:dyDescent="0.2">
      <c r="B19" s="65">
        <v>1985</v>
      </c>
      <c r="C19" s="79">
        <v>404</v>
      </c>
      <c r="D19" s="61">
        <v>76</v>
      </c>
      <c r="E19" s="138">
        <v>23.170731707317074</v>
      </c>
      <c r="H19" s="65">
        <v>1985</v>
      </c>
      <c r="I19" s="79">
        <v>12401</v>
      </c>
      <c r="J19" s="126">
        <v>2650</v>
      </c>
      <c r="K19" s="138">
        <v>27.176699825658908</v>
      </c>
      <c r="L19" s="139">
        <v>129.17708333333334</v>
      </c>
      <c r="M19" s="62">
        <v>0.20420437647420797</v>
      </c>
      <c r="N19" s="138"/>
      <c r="O19" s="138"/>
      <c r="R19" s="120">
        <v>1984</v>
      </c>
      <c r="S19" s="81">
        <v>6794</v>
      </c>
      <c r="T19" s="84">
        <v>0.20954246038810753</v>
      </c>
      <c r="U19" s="135">
        <v>328</v>
      </c>
      <c r="V19" s="84">
        <v>0.43231441048034935</v>
      </c>
      <c r="W19" s="81">
        <v>9751</v>
      </c>
      <c r="X19" s="84">
        <v>0.47809610428982868</v>
      </c>
      <c r="Y19" s="135">
        <v>107.27172717271726</v>
      </c>
      <c r="Z19" s="137">
        <v>0.41305337142779003</v>
      </c>
      <c r="AA19" s="136">
        <v>1435236.9738004121</v>
      </c>
      <c r="AB19" s="81">
        <v>3986.7693716678114</v>
      </c>
      <c r="AC19" s="84">
        <v>0.22202911654341576</v>
      </c>
      <c r="AD19" s="136">
        <v>15789.185630367569</v>
      </c>
      <c r="AE19" s="81">
        <v>43.858848973243248</v>
      </c>
      <c r="AF19" s="84">
        <v>0.16825445794964616</v>
      </c>
      <c r="AG19" s="135">
        <v>29.728658536585368</v>
      </c>
      <c r="AH19" s="134">
        <v>3.1963438665764579E-2</v>
      </c>
      <c r="AI19" s="62"/>
      <c r="AJ19" s="62"/>
      <c r="AK19" s="62"/>
      <c r="AL19" s="62"/>
      <c r="AT19" s="65">
        <v>1984</v>
      </c>
      <c r="AU19" s="126">
        <v>9751</v>
      </c>
      <c r="AV19" s="62">
        <v>0.47809610428982868</v>
      </c>
      <c r="AW19" s="126">
        <v>6794</v>
      </c>
      <c r="AX19" s="62">
        <v>0.20954246038810753</v>
      </c>
      <c r="AY19" s="125">
        <v>3986.7693716678114</v>
      </c>
      <c r="AZ19" s="62">
        <v>0.22202911654341576</v>
      </c>
      <c r="BH19" s="61">
        <v>1967</v>
      </c>
      <c r="BI19" s="61">
        <v>2.5</v>
      </c>
      <c r="BK19" s="124">
        <v>16</v>
      </c>
      <c r="BO19" s="61">
        <v>204.3</v>
      </c>
    </row>
    <row r="20" spans="2:67" x14ac:dyDescent="0.2">
      <c r="B20" s="65">
        <v>1986</v>
      </c>
      <c r="C20" s="79">
        <v>496</v>
      </c>
      <c r="D20" s="61">
        <v>92</v>
      </c>
      <c r="E20" s="138">
        <v>22.772277227722775</v>
      </c>
      <c r="H20" s="65">
        <v>1986</v>
      </c>
      <c r="I20" s="79">
        <v>15590</v>
      </c>
      <c r="J20" s="126">
        <v>3189</v>
      </c>
      <c r="K20" s="138">
        <v>25.715668091282961</v>
      </c>
      <c r="L20" s="139">
        <v>156.52610441767069</v>
      </c>
      <c r="M20" s="62">
        <v>0.21171728280754662</v>
      </c>
      <c r="N20" s="138"/>
      <c r="O20" s="138"/>
      <c r="R20" s="120">
        <v>1985</v>
      </c>
      <c r="S20" s="81">
        <v>8892</v>
      </c>
      <c r="T20" s="84">
        <v>0.30880188401530761</v>
      </c>
      <c r="U20" s="135">
        <v>404</v>
      </c>
      <c r="V20" s="84">
        <v>0.23170731707317074</v>
      </c>
      <c r="W20" s="81">
        <v>12401</v>
      </c>
      <c r="X20" s="84">
        <v>0.27176699825658907</v>
      </c>
      <c r="Y20" s="135">
        <v>129.17708333333334</v>
      </c>
      <c r="Z20" s="137">
        <v>0.20420437647420797</v>
      </c>
      <c r="AA20" s="136">
        <v>1394624.3814664867</v>
      </c>
      <c r="AB20" s="81">
        <v>3873.9566151846852</v>
      </c>
      <c r="AC20" s="84">
        <v>-2.8296785182718612E-2</v>
      </c>
      <c r="AD20" s="136">
        <v>14527.337306942572</v>
      </c>
      <c r="AE20" s="81">
        <v>40.353714741507147</v>
      </c>
      <c r="AF20" s="84">
        <v>-7.9918518469886443E-2</v>
      </c>
      <c r="AG20" s="135">
        <v>30.695544554455445</v>
      </c>
      <c r="AH20" s="134">
        <v>3.2523701554854414E-2</v>
      </c>
      <c r="AI20" s="62"/>
      <c r="AJ20" s="62"/>
      <c r="AK20" s="62"/>
      <c r="AL20" s="62"/>
      <c r="AT20" s="65">
        <v>1985</v>
      </c>
      <c r="AU20" s="126">
        <v>12401</v>
      </c>
      <c r="AV20" s="62">
        <v>0.27176699825658907</v>
      </c>
      <c r="AW20" s="126">
        <v>8892</v>
      </c>
      <c r="AX20" s="62">
        <v>0.30880188401530761</v>
      </c>
      <c r="AY20" s="125">
        <v>3873.9566151846852</v>
      </c>
      <c r="AZ20" s="62">
        <v>-2.8296785182718612E-2</v>
      </c>
      <c r="BH20" s="61">
        <v>1968</v>
      </c>
      <c r="BI20" s="61">
        <v>5.9</v>
      </c>
      <c r="BK20" s="124">
        <v>17</v>
      </c>
      <c r="BO20" s="61">
        <v>203.2</v>
      </c>
    </row>
    <row r="21" spans="2:67" x14ac:dyDescent="0.2">
      <c r="B21" s="65">
        <v>1987</v>
      </c>
      <c r="C21" s="79">
        <v>627</v>
      </c>
      <c r="D21" s="61">
        <v>131</v>
      </c>
      <c r="E21" s="138">
        <v>26.411290322580644</v>
      </c>
      <c r="H21" s="65">
        <v>1987</v>
      </c>
      <c r="I21" s="83">
        <v>18848</v>
      </c>
      <c r="J21" s="126">
        <v>3258</v>
      </c>
      <c r="K21" s="138">
        <v>20.898011545862733</v>
      </c>
      <c r="L21" s="139">
        <v>182.45885769603098</v>
      </c>
      <c r="M21" s="62">
        <v>0.16567685866098036</v>
      </c>
      <c r="N21" s="138"/>
      <c r="O21" s="138"/>
      <c r="R21" s="120">
        <v>1986</v>
      </c>
      <c r="S21" s="81">
        <v>10313</v>
      </c>
      <c r="T21" s="84">
        <v>0.15980656770130455</v>
      </c>
      <c r="U21" s="135">
        <v>496</v>
      </c>
      <c r="V21" s="84">
        <v>0.22772277227722773</v>
      </c>
      <c r="W21" s="81">
        <v>15590</v>
      </c>
      <c r="X21" s="84">
        <v>0.25715668091282962</v>
      </c>
      <c r="Y21" s="135">
        <v>156.52610441767069</v>
      </c>
      <c r="Z21" s="137">
        <v>0.21171728280754662</v>
      </c>
      <c r="AA21" s="136">
        <v>1511684.2819742074</v>
      </c>
      <c r="AB21" s="81">
        <v>4199.1230054839098</v>
      </c>
      <c r="AC21" s="84">
        <v>8.3936507968281074E-2</v>
      </c>
      <c r="AD21" s="136">
        <v>15177.553031869553</v>
      </c>
      <c r="AE21" s="81">
        <v>42.15986953297098</v>
      </c>
      <c r="AF21" s="84">
        <v>4.475807996942726E-2</v>
      </c>
      <c r="AG21" s="135">
        <v>31.431451612903224</v>
      </c>
      <c r="AH21" s="134">
        <v>2.3974393324159567E-2</v>
      </c>
      <c r="AI21" s="62"/>
      <c r="AJ21" s="62"/>
      <c r="AK21" s="62"/>
      <c r="AL21" s="62"/>
      <c r="AT21" s="65">
        <v>1986</v>
      </c>
      <c r="AU21" s="126">
        <v>15590</v>
      </c>
      <c r="AV21" s="62">
        <v>0.25715668091282962</v>
      </c>
      <c r="AW21" s="126">
        <v>10313</v>
      </c>
      <c r="AX21" s="62">
        <v>0.15980656770130455</v>
      </c>
      <c r="AY21" s="125">
        <v>4199.1230054839098</v>
      </c>
      <c r="AZ21" s="62">
        <v>8.3936507968281074E-2</v>
      </c>
      <c r="BH21" s="61">
        <v>1969</v>
      </c>
      <c r="BI21" s="61">
        <v>4.7</v>
      </c>
      <c r="BK21" s="124">
        <v>17.8</v>
      </c>
      <c r="BO21" s="61">
        <v>196</v>
      </c>
    </row>
    <row r="22" spans="2:67" x14ac:dyDescent="0.2">
      <c r="B22" s="65">
        <v>1988</v>
      </c>
      <c r="C22" s="79">
        <v>754</v>
      </c>
      <c r="D22" s="61">
        <v>127</v>
      </c>
      <c r="E22" s="138">
        <v>20.25518341307815</v>
      </c>
      <c r="H22" s="65">
        <v>1988</v>
      </c>
      <c r="I22" s="79">
        <v>24320</v>
      </c>
      <c r="J22" s="126">
        <v>5472</v>
      </c>
      <c r="K22" s="138">
        <v>29.032258064516132</v>
      </c>
      <c r="L22" s="139">
        <v>220.48957388939257</v>
      </c>
      <c r="M22" s="62">
        <v>0.20843447489252193</v>
      </c>
      <c r="N22" s="138"/>
      <c r="O22" s="138"/>
      <c r="R22" s="120">
        <v>1987</v>
      </c>
      <c r="S22" s="81">
        <v>12177</v>
      </c>
      <c r="T22" s="84">
        <v>0.18074275186657618</v>
      </c>
      <c r="U22" s="135">
        <v>627</v>
      </c>
      <c r="V22" s="84">
        <v>0.26411290322580644</v>
      </c>
      <c r="W22" s="140">
        <v>18848</v>
      </c>
      <c r="X22" s="84">
        <v>0.20898011545862732</v>
      </c>
      <c r="Y22" s="135">
        <v>182.45885769603098</v>
      </c>
      <c r="Z22" s="137">
        <v>0.16567685866098036</v>
      </c>
      <c r="AA22" s="136">
        <v>1547836.0844214503</v>
      </c>
      <c r="AB22" s="81">
        <v>4299.5446789484731</v>
      </c>
      <c r="AC22" s="84">
        <v>2.3914915884439707E-2</v>
      </c>
      <c r="AD22" s="136">
        <v>14983.892395173767</v>
      </c>
      <c r="AE22" s="81">
        <v>41.621923319927127</v>
      </c>
      <c r="AF22" s="84">
        <v>-1.2759674519940192E-2</v>
      </c>
      <c r="AG22" s="135">
        <v>30.060606060606062</v>
      </c>
      <c r="AH22" s="134">
        <v>-4.3613816160320229E-2</v>
      </c>
      <c r="AI22" s="62"/>
      <c r="AJ22" s="62"/>
      <c r="AK22" s="62"/>
      <c r="AL22" s="62"/>
      <c r="AT22" s="65">
        <v>1987</v>
      </c>
      <c r="AU22" s="126">
        <v>18848</v>
      </c>
      <c r="AV22" s="62">
        <v>0.20898011545862732</v>
      </c>
      <c r="AW22" s="126">
        <v>12177</v>
      </c>
      <c r="AX22" s="62">
        <v>0.18074275186657618</v>
      </c>
      <c r="AY22" s="125">
        <v>4299.5446789484731</v>
      </c>
      <c r="AZ22" s="62">
        <v>2.3914915884439707E-2</v>
      </c>
      <c r="BH22" s="61">
        <v>1970</v>
      </c>
      <c r="BI22" s="61">
        <v>7.9</v>
      </c>
      <c r="BK22" s="124">
        <v>19.2</v>
      </c>
      <c r="BO22" s="61">
        <v>188.5</v>
      </c>
    </row>
    <row r="23" spans="2:67" x14ac:dyDescent="0.2">
      <c r="B23" s="65">
        <v>1989</v>
      </c>
      <c r="C23" s="79">
        <v>883</v>
      </c>
      <c r="D23" s="61">
        <v>129</v>
      </c>
      <c r="E23" s="138">
        <v>17.108753315649867</v>
      </c>
      <c r="H23" s="65">
        <v>1989</v>
      </c>
      <c r="I23" s="79">
        <v>31948</v>
      </c>
      <c r="J23" s="126">
        <v>7628</v>
      </c>
      <c r="K23" s="138">
        <v>31.36513157894737</v>
      </c>
      <c r="L23" s="139">
        <v>268.92255892255895</v>
      </c>
      <c r="M23" s="62">
        <v>0.2196611122186781</v>
      </c>
      <c r="N23" s="138"/>
      <c r="O23" s="138"/>
      <c r="R23" s="120">
        <v>1988</v>
      </c>
      <c r="S23" s="81">
        <v>13813</v>
      </c>
      <c r="T23" s="84">
        <v>0.13435164654676851</v>
      </c>
      <c r="U23" s="135">
        <v>754</v>
      </c>
      <c r="V23" s="84">
        <v>0.20255183413078151</v>
      </c>
      <c r="W23" s="81">
        <v>24320</v>
      </c>
      <c r="X23" s="84">
        <v>0.29032258064516131</v>
      </c>
      <c r="Y23" s="135">
        <v>220.48957388939257</v>
      </c>
      <c r="Z23" s="137">
        <v>0.20843447489252193</v>
      </c>
      <c r="AA23" s="136">
        <v>1760660.2475928473</v>
      </c>
      <c r="AB23" s="81">
        <v>4890.7229099801316</v>
      </c>
      <c r="AC23" s="84">
        <v>0.13749786900138486</v>
      </c>
      <c r="AD23" s="136">
        <v>15962.468246535334</v>
      </c>
      <c r="AE23" s="81">
        <v>44.34018957370926</v>
      </c>
      <c r="AF23" s="84">
        <v>6.5308521013989804E-2</v>
      </c>
      <c r="AG23" s="135">
        <v>32.254641909814325</v>
      </c>
      <c r="AH23" s="134">
        <v>7.2987079661161955E-2</v>
      </c>
      <c r="AI23" s="62"/>
      <c r="AJ23" s="62"/>
      <c r="AK23" s="62"/>
      <c r="AL23" s="62"/>
      <c r="AT23" s="65">
        <v>1988</v>
      </c>
      <c r="AU23" s="126">
        <v>24320</v>
      </c>
      <c r="AV23" s="62">
        <v>0.29032258064516131</v>
      </c>
      <c r="AW23" s="126">
        <v>13813</v>
      </c>
      <c r="AX23" s="62">
        <v>0.13435164654676851</v>
      </c>
      <c r="AY23" s="125">
        <v>4890.7229099801316</v>
      </c>
      <c r="AZ23" s="62">
        <v>0.13749786900138486</v>
      </c>
      <c r="BH23" s="61">
        <v>1971</v>
      </c>
      <c r="BI23" s="61">
        <v>9</v>
      </c>
      <c r="BK23" s="124">
        <v>20.9</v>
      </c>
      <c r="BO23" s="61">
        <v>185.1</v>
      </c>
    </row>
    <row r="24" spans="2:67" x14ac:dyDescent="0.2">
      <c r="B24" s="65">
        <v>1990</v>
      </c>
      <c r="C24" s="79">
        <v>992</v>
      </c>
      <c r="D24" s="61">
        <v>109</v>
      </c>
      <c r="E24" s="138">
        <v>12.344280860702153</v>
      </c>
      <c r="H24" s="65">
        <v>1990</v>
      </c>
      <c r="I24" s="79">
        <v>38474</v>
      </c>
      <c r="J24" s="126">
        <v>6526</v>
      </c>
      <c r="K24" s="138">
        <v>20.426943783648429</v>
      </c>
      <c r="L24" s="139">
        <v>296.18167821401079</v>
      </c>
      <c r="M24" s="62">
        <v>0.1013641971899486</v>
      </c>
      <c r="N24" s="138"/>
      <c r="O24" s="138"/>
      <c r="R24" s="120">
        <v>1989</v>
      </c>
      <c r="S24" s="81">
        <v>15694</v>
      </c>
      <c r="T24" s="84">
        <v>0.13617606602475929</v>
      </c>
      <c r="U24" s="135">
        <v>883</v>
      </c>
      <c r="V24" s="84">
        <v>0.17108753315649866</v>
      </c>
      <c r="W24" s="81">
        <v>31948</v>
      </c>
      <c r="X24" s="84">
        <v>0.31365131578947369</v>
      </c>
      <c r="Y24" s="135">
        <v>268.92255892255895</v>
      </c>
      <c r="Z24" s="137">
        <v>0.2196611122186781</v>
      </c>
      <c r="AA24" s="136">
        <v>2035682.4264049958</v>
      </c>
      <c r="AB24" s="81">
        <v>5654.6734066805438</v>
      </c>
      <c r="AC24" s="84">
        <v>0.15620400312221241</v>
      </c>
      <c r="AD24" s="136">
        <v>17135.373959638011</v>
      </c>
      <c r="AE24" s="81">
        <v>47.598260998994476</v>
      </c>
      <c r="AF24" s="84">
        <v>7.347896922878816E-2</v>
      </c>
      <c r="AG24" s="135">
        <v>36.181200453001132</v>
      </c>
      <c r="AH24" s="134">
        <v>0.12173623114978835</v>
      </c>
      <c r="AI24" s="62"/>
      <c r="AJ24" s="62"/>
      <c r="AK24" s="62"/>
      <c r="AL24" s="62"/>
      <c r="AT24" s="65">
        <v>1989</v>
      </c>
      <c r="AU24" s="126">
        <v>31948</v>
      </c>
      <c r="AV24" s="62">
        <v>0.31365131578947369</v>
      </c>
      <c r="AW24" s="126">
        <v>15694</v>
      </c>
      <c r="AX24" s="62">
        <v>0.13617606602475929</v>
      </c>
      <c r="AY24" s="125">
        <v>5654.6734066805438</v>
      </c>
      <c r="AZ24" s="62">
        <v>0.15620400312221241</v>
      </c>
      <c r="BH24" s="61">
        <v>1972</v>
      </c>
      <c r="BI24" s="61">
        <v>7.7</v>
      </c>
      <c r="BK24" s="124">
        <v>22.5</v>
      </c>
      <c r="BO24" s="61">
        <v>179.4</v>
      </c>
    </row>
    <row r="25" spans="2:67" x14ac:dyDescent="0.2">
      <c r="B25" s="65">
        <v>1991</v>
      </c>
      <c r="C25" s="79">
        <v>1085</v>
      </c>
      <c r="D25" s="61">
        <v>93</v>
      </c>
      <c r="E25" s="138">
        <v>9.375</v>
      </c>
      <c r="H25" s="65">
        <v>1991</v>
      </c>
      <c r="I25" s="79">
        <v>52080</v>
      </c>
      <c r="J25" s="61">
        <v>13606</v>
      </c>
      <c r="K25" s="138">
        <v>35.364142017986175</v>
      </c>
      <c r="L25" s="139">
        <v>383.78776713338249</v>
      </c>
      <c r="M25" s="62">
        <v>0.29578497038588092</v>
      </c>
      <c r="N25" s="138"/>
      <c r="O25" s="138"/>
      <c r="R25" s="120">
        <v>1990</v>
      </c>
      <c r="S25" s="81">
        <v>17142</v>
      </c>
      <c r="T25" s="84">
        <v>9.2264559704345606E-2</v>
      </c>
      <c r="U25" s="135">
        <v>992</v>
      </c>
      <c r="V25" s="84">
        <v>0.12344280860702152</v>
      </c>
      <c r="W25" s="81">
        <v>38474</v>
      </c>
      <c r="X25" s="84">
        <v>0.2042694378364843</v>
      </c>
      <c r="Y25" s="135">
        <v>296.18167821401079</v>
      </c>
      <c r="Z25" s="137">
        <v>0.1013641971899486</v>
      </c>
      <c r="AA25" s="136">
        <v>2244428.8881110721</v>
      </c>
      <c r="AB25" s="81">
        <v>6234.524689197423</v>
      </c>
      <c r="AC25" s="84">
        <v>0.10254372636832239</v>
      </c>
      <c r="AD25" s="136">
        <v>17278.128468907409</v>
      </c>
      <c r="AE25" s="81">
        <v>47.994801302520578</v>
      </c>
      <c r="AF25" s="84">
        <v>8.3309830065951135E-3</v>
      </c>
      <c r="AG25" s="135">
        <v>38.784274193548384</v>
      </c>
      <c r="AH25" s="134">
        <v>7.1945477429047944E-2</v>
      </c>
      <c r="AI25" s="62"/>
      <c r="AJ25" s="62"/>
      <c r="AK25" s="62"/>
      <c r="AL25" s="62"/>
      <c r="AT25" s="65">
        <v>1990</v>
      </c>
      <c r="AU25" s="126">
        <v>38474</v>
      </c>
      <c r="AV25" s="62">
        <v>0.2042694378364843</v>
      </c>
      <c r="AW25" s="126">
        <v>17142</v>
      </c>
      <c r="AX25" s="62">
        <v>9.2264559704345606E-2</v>
      </c>
      <c r="AY25" s="125">
        <v>6234.524689197423</v>
      </c>
      <c r="AZ25" s="62">
        <v>0.10254372636832239</v>
      </c>
      <c r="BH25" s="61">
        <v>1973</v>
      </c>
      <c r="BI25" s="61">
        <v>10.6</v>
      </c>
      <c r="BK25" s="124">
        <v>24.9</v>
      </c>
      <c r="BO25" s="61">
        <v>175</v>
      </c>
    </row>
    <row r="26" spans="2:67" x14ac:dyDescent="0.2">
      <c r="B26" s="65">
        <v>1992</v>
      </c>
      <c r="C26" s="79">
        <v>1169</v>
      </c>
      <c r="D26" s="61">
        <v>84</v>
      </c>
      <c r="E26" s="138">
        <v>7.741935483870968</v>
      </c>
      <c r="H26" s="65">
        <v>1992</v>
      </c>
      <c r="I26" s="79">
        <v>55975</v>
      </c>
      <c r="J26" s="61">
        <v>3895</v>
      </c>
      <c r="K26" s="138">
        <v>7.4788786482334872</v>
      </c>
      <c r="L26" s="139">
        <v>402.11925287356325</v>
      </c>
      <c r="M26" s="62">
        <v>4.7764643144057796E-2</v>
      </c>
      <c r="N26" s="138"/>
      <c r="O26" s="138"/>
      <c r="R26" s="120">
        <v>1991</v>
      </c>
      <c r="S26" s="81">
        <v>17935</v>
      </c>
      <c r="T26" s="84">
        <v>4.6260646365651616E-2</v>
      </c>
      <c r="U26" s="135">
        <v>1085</v>
      </c>
      <c r="V26" s="84">
        <v>9.375E-2</v>
      </c>
      <c r="W26" s="81">
        <v>52080</v>
      </c>
      <c r="X26" s="84">
        <v>0.35364142017986172</v>
      </c>
      <c r="Y26" s="135">
        <v>383.78776713338249</v>
      </c>
      <c r="Z26" s="137">
        <v>0.29578497038588092</v>
      </c>
      <c r="AA26" s="136">
        <v>2903819.3476442709</v>
      </c>
      <c r="AB26" s="81">
        <v>8066.1648545674188</v>
      </c>
      <c r="AC26" s="84">
        <v>0.29378986477408353</v>
      </c>
      <c r="AD26" s="136">
        <v>21398.816121181069</v>
      </c>
      <c r="AE26" s="81">
        <v>59.44115589216964</v>
      </c>
      <c r="AF26" s="84">
        <v>0.23849155073068143</v>
      </c>
      <c r="AG26" s="135">
        <v>48</v>
      </c>
      <c r="AH26" s="134">
        <v>0.23761501273587365</v>
      </c>
      <c r="AI26" s="62"/>
      <c r="AJ26" s="62"/>
      <c r="AK26" s="62"/>
      <c r="AL26" s="62"/>
      <c r="AT26" s="65">
        <v>1991</v>
      </c>
      <c r="AU26" s="126">
        <v>52080</v>
      </c>
      <c r="AV26" s="62">
        <v>0.35364142017986172</v>
      </c>
      <c r="AW26" s="126">
        <v>17935</v>
      </c>
      <c r="AX26" s="62">
        <v>4.6260646365651616E-2</v>
      </c>
      <c r="AY26" s="125">
        <v>8066.1648545674188</v>
      </c>
      <c r="AZ26" s="62">
        <v>0.29378986477408353</v>
      </c>
      <c r="BH26" s="61">
        <v>1974</v>
      </c>
      <c r="BI26" s="61">
        <v>19.100000000000001</v>
      </c>
      <c r="BK26" s="124">
        <v>29.6</v>
      </c>
      <c r="BO26" s="61">
        <v>170.6</v>
      </c>
    </row>
    <row r="27" spans="2:67" x14ac:dyDescent="0.2">
      <c r="B27" s="65">
        <v>1993</v>
      </c>
      <c r="C27" s="79">
        <v>1242</v>
      </c>
      <c r="D27" s="61">
        <v>73</v>
      </c>
      <c r="E27" s="138">
        <v>6.2446535500427718</v>
      </c>
      <c r="H27" s="65">
        <v>1993</v>
      </c>
      <c r="I27" s="79">
        <v>60200</v>
      </c>
      <c r="J27" s="61">
        <v>4225</v>
      </c>
      <c r="K27" s="138">
        <v>7.5480125055828493</v>
      </c>
      <c r="L27" s="139">
        <v>424.24242424242425</v>
      </c>
      <c r="M27" s="62">
        <v>5.5016444029396164E-2</v>
      </c>
      <c r="N27" s="138"/>
      <c r="O27" s="138"/>
      <c r="R27" s="120">
        <v>1992</v>
      </c>
      <c r="S27" s="81">
        <v>18557</v>
      </c>
      <c r="T27" s="84">
        <v>3.4680791747978813E-2</v>
      </c>
      <c r="U27" s="135">
        <v>1169</v>
      </c>
      <c r="V27" s="84">
        <v>7.7419354838709681E-2</v>
      </c>
      <c r="W27" s="81">
        <v>55975</v>
      </c>
      <c r="X27" s="84">
        <v>7.4788786482334876E-2</v>
      </c>
      <c r="Y27" s="135">
        <v>402.11925287356325</v>
      </c>
      <c r="Z27" s="137">
        <v>4.7764643144057796E-2</v>
      </c>
      <c r="AA27" s="136">
        <v>3016381.9582906719</v>
      </c>
      <c r="AB27" s="81">
        <v>8378.8387730296436</v>
      </c>
      <c r="AC27" s="84">
        <v>3.8763640974331805E-2</v>
      </c>
      <c r="AD27" s="136">
        <v>21669.410619904258</v>
      </c>
      <c r="AE27" s="81">
        <v>60.192807277511825</v>
      </c>
      <c r="AF27" s="84">
        <v>1.2645302300408374E-2</v>
      </c>
      <c r="AG27" s="135">
        <v>47.882805816937555</v>
      </c>
      <c r="AH27" s="134">
        <v>-2.4415454804675996E-3</v>
      </c>
      <c r="AI27" s="62"/>
      <c r="AJ27" s="62"/>
      <c r="AK27" s="62"/>
      <c r="AL27" s="62"/>
      <c r="AT27" s="65">
        <v>1992</v>
      </c>
      <c r="AU27" s="126">
        <v>55975</v>
      </c>
      <c r="AV27" s="62">
        <v>7.4788786482334876E-2</v>
      </c>
      <c r="AW27" s="126">
        <v>18557</v>
      </c>
      <c r="AX27" s="62">
        <v>3.4680791747978813E-2</v>
      </c>
      <c r="AY27" s="125">
        <v>8378.8387730296436</v>
      </c>
      <c r="AZ27" s="62">
        <v>3.8763640974331805E-2</v>
      </c>
      <c r="BH27" s="61">
        <v>1975</v>
      </c>
      <c r="BI27" s="61">
        <v>24.9</v>
      </c>
      <c r="BK27" s="124">
        <v>37</v>
      </c>
      <c r="BO27" s="61">
        <v>169.8</v>
      </c>
    </row>
    <row r="28" spans="2:67" x14ac:dyDescent="0.2">
      <c r="B28" s="65">
        <v>1994</v>
      </c>
      <c r="C28" s="79">
        <v>1335</v>
      </c>
      <c r="D28" s="61">
        <v>93</v>
      </c>
      <c r="E28" s="138">
        <v>7.4879227053140092</v>
      </c>
      <c r="H28" s="65">
        <v>1994</v>
      </c>
      <c r="I28" s="79">
        <v>65170</v>
      </c>
      <c r="J28" s="61">
        <v>4970</v>
      </c>
      <c r="K28" s="138">
        <v>8.2558139534883725</v>
      </c>
      <c r="L28" s="139">
        <v>446.36986301369865</v>
      </c>
      <c r="M28" s="62">
        <v>5.215753424657537E-2</v>
      </c>
      <c r="N28" s="138"/>
      <c r="O28" s="138"/>
      <c r="R28" s="120">
        <v>1993</v>
      </c>
      <c r="S28" s="81">
        <v>19259</v>
      </c>
      <c r="T28" s="84">
        <v>3.7829390526485963E-2</v>
      </c>
      <c r="U28" s="135">
        <v>1242</v>
      </c>
      <c r="V28" s="84">
        <v>6.2446535500427718E-2</v>
      </c>
      <c r="W28" s="81">
        <v>60200</v>
      </c>
      <c r="X28" s="84">
        <v>7.548012505582849E-2</v>
      </c>
      <c r="Y28" s="135">
        <v>424.24242424242425</v>
      </c>
      <c r="Z28" s="137">
        <v>5.5016444029396164E-2</v>
      </c>
      <c r="AA28" s="136">
        <v>3125811.3089983906</v>
      </c>
      <c r="AB28" s="81">
        <v>8682.8091916621961</v>
      </c>
      <c r="AC28" s="84">
        <v>3.6278346781297724E-2</v>
      </c>
      <c r="AD28" s="136">
        <v>22028.268562356523</v>
      </c>
      <c r="AE28" s="81">
        <v>61.189634895434786</v>
      </c>
      <c r="AF28" s="84">
        <v>1.656057696939112E-2</v>
      </c>
      <c r="AG28" s="135">
        <v>48.470209339774556</v>
      </c>
      <c r="AH28" s="134">
        <v>1.2267525112933516E-2</v>
      </c>
      <c r="AI28" s="62"/>
      <c r="AJ28" s="62"/>
      <c r="AK28" s="62"/>
      <c r="AL28" s="62"/>
      <c r="AT28" s="65">
        <v>1993</v>
      </c>
      <c r="AU28" s="126">
        <v>60200</v>
      </c>
      <c r="AV28" s="62">
        <v>7.548012505582849E-2</v>
      </c>
      <c r="AW28" s="126">
        <v>19259</v>
      </c>
      <c r="AX28" s="62">
        <v>3.7829390526485963E-2</v>
      </c>
      <c r="AY28" s="125">
        <v>8682.8091916621961</v>
      </c>
      <c r="AZ28" s="62">
        <v>3.6278346781297724E-2</v>
      </c>
      <c r="BH28" s="61">
        <v>1976</v>
      </c>
      <c r="BI28" s="61">
        <v>15.1</v>
      </c>
      <c r="BK28" s="124">
        <v>42.6</v>
      </c>
      <c r="BO28" s="61">
        <v>165.7</v>
      </c>
    </row>
    <row r="29" spans="2:67" x14ac:dyDescent="0.2">
      <c r="B29" s="65">
        <v>1995</v>
      </c>
      <c r="C29" s="79">
        <v>1471</v>
      </c>
      <c r="D29" s="61">
        <v>136</v>
      </c>
      <c r="E29" s="138">
        <v>10.187265917602996</v>
      </c>
      <c r="H29" s="65">
        <v>1995</v>
      </c>
      <c r="I29" s="79">
        <v>72090</v>
      </c>
      <c r="J29" s="61">
        <v>6920</v>
      </c>
      <c r="K29" s="138">
        <v>10.618382691422433</v>
      </c>
      <c r="L29" s="139">
        <v>478.36761778367622</v>
      </c>
      <c r="M29" s="62">
        <v>7.1684397674032924E-2</v>
      </c>
      <c r="N29" s="138"/>
      <c r="O29" s="138"/>
      <c r="R29" s="120">
        <v>1994</v>
      </c>
      <c r="S29" s="81">
        <v>20061</v>
      </c>
      <c r="T29" s="84">
        <v>4.1642868269380552E-2</v>
      </c>
      <c r="U29" s="135">
        <v>1335</v>
      </c>
      <c r="V29" s="84">
        <v>7.4879227053140096E-2</v>
      </c>
      <c r="W29" s="81">
        <v>65170</v>
      </c>
      <c r="X29" s="84">
        <v>8.2558139534883723E-2</v>
      </c>
      <c r="Y29" s="135">
        <v>446.36986301369865</v>
      </c>
      <c r="Z29" s="137">
        <v>5.215753424657537E-2</v>
      </c>
      <c r="AA29" s="136">
        <v>3248591.7950251731</v>
      </c>
      <c r="AB29" s="81">
        <v>9023.866097292148</v>
      </c>
      <c r="AC29" s="84">
        <v>3.9279557813784172E-2</v>
      </c>
      <c r="AD29" s="136">
        <v>22250.628733049132</v>
      </c>
      <c r="AE29" s="81">
        <v>61.807302036247592</v>
      </c>
      <c r="AF29" s="84">
        <v>1.0094309957369733E-2</v>
      </c>
      <c r="AG29" s="135">
        <v>48.816479400749067</v>
      </c>
      <c r="AH29" s="134">
        <v>7.1439770054874258E-3</v>
      </c>
      <c r="AI29" s="62"/>
      <c r="AJ29" s="62"/>
      <c r="AK29" s="62"/>
      <c r="AL29" s="62"/>
      <c r="AT29" s="65">
        <v>1994</v>
      </c>
      <c r="AU29" s="126">
        <v>65170</v>
      </c>
      <c r="AV29" s="62">
        <v>8.2558139534883723E-2</v>
      </c>
      <c r="AW29" s="126">
        <v>20061</v>
      </c>
      <c r="AX29" s="62">
        <v>4.1642868269380552E-2</v>
      </c>
      <c r="AY29" s="125">
        <v>9023.866097292148</v>
      </c>
      <c r="AZ29" s="62">
        <v>3.9279557813784172E-2</v>
      </c>
      <c r="BH29" s="61">
        <v>1977</v>
      </c>
      <c r="BI29" s="61">
        <v>12.1</v>
      </c>
      <c r="BK29" s="124">
        <v>47.8</v>
      </c>
      <c r="BO29" s="61">
        <v>163.4</v>
      </c>
    </row>
    <row r="30" spans="2:67" x14ac:dyDescent="0.2">
      <c r="B30" s="65">
        <v>1996</v>
      </c>
      <c r="C30" s="79">
        <v>1599</v>
      </c>
      <c r="D30" s="61">
        <v>128</v>
      </c>
      <c r="E30" s="138">
        <v>8.7015635622025833</v>
      </c>
      <c r="H30" s="65">
        <v>1996</v>
      </c>
      <c r="I30" s="79">
        <v>80235</v>
      </c>
      <c r="J30" s="61">
        <v>8145</v>
      </c>
      <c r="K30" s="138">
        <v>11.298377028714107</v>
      </c>
      <c r="L30" s="139">
        <v>519.65673575129529</v>
      </c>
      <c r="M30" s="62">
        <v>8.6312527087254717E-2</v>
      </c>
      <c r="N30" s="138"/>
      <c r="O30" s="138"/>
      <c r="R30" s="120">
        <v>1995</v>
      </c>
      <c r="S30" s="81">
        <v>20928</v>
      </c>
      <c r="T30" s="84">
        <v>4.3218184537161655E-2</v>
      </c>
      <c r="U30" s="135">
        <v>1471</v>
      </c>
      <c r="V30" s="84">
        <v>0.10187265917602996</v>
      </c>
      <c r="W30" s="81">
        <v>72090</v>
      </c>
      <c r="X30" s="84">
        <v>0.10618382691422433</v>
      </c>
      <c r="Y30" s="135">
        <v>478.36761778367622</v>
      </c>
      <c r="Z30" s="137">
        <v>7.1684397674032924E-2</v>
      </c>
      <c r="AA30" s="136">
        <v>3444667.4311926607</v>
      </c>
      <c r="AB30" s="81">
        <v>9568.5206422018346</v>
      </c>
      <c r="AC30" s="84">
        <v>6.0357117341659661E-2</v>
      </c>
      <c r="AD30" s="136">
        <v>22857.779901742939</v>
      </c>
      <c r="AE30" s="81">
        <v>63.493833060397051</v>
      </c>
      <c r="AF30" s="84">
        <v>2.7286921910300736E-2</v>
      </c>
      <c r="AG30" s="135">
        <v>49.007477906186267</v>
      </c>
      <c r="AH30" s="134">
        <v>3.9125825496188751E-3</v>
      </c>
      <c r="AI30" s="62"/>
      <c r="AJ30" s="62"/>
      <c r="AK30" s="62"/>
      <c r="AL30" s="62"/>
      <c r="AT30" s="65">
        <v>1995</v>
      </c>
      <c r="AU30" s="126">
        <v>72090</v>
      </c>
      <c r="AV30" s="62">
        <v>0.10618382691422433</v>
      </c>
      <c r="AW30" s="126">
        <v>20928</v>
      </c>
      <c r="AX30" s="62">
        <v>4.3218184537161655E-2</v>
      </c>
      <c r="AY30" s="125">
        <v>9568.5206422018346</v>
      </c>
      <c r="AZ30" s="62">
        <v>6.0357117341659661E-2</v>
      </c>
      <c r="BH30" s="61">
        <v>1978</v>
      </c>
      <c r="BI30" s="61">
        <v>8.4</v>
      </c>
      <c r="BK30" s="124">
        <v>51.8</v>
      </c>
      <c r="BO30" s="61">
        <v>159.6</v>
      </c>
    </row>
    <row r="31" spans="2:67" x14ac:dyDescent="0.2">
      <c r="B31" s="65">
        <v>1997</v>
      </c>
      <c r="C31" s="79">
        <v>1745</v>
      </c>
      <c r="D31" s="61">
        <v>146</v>
      </c>
      <c r="E31" s="138">
        <v>9.1307066916823008</v>
      </c>
      <c r="H31" s="65">
        <v>1997</v>
      </c>
      <c r="I31" s="79">
        <v>89994</v>
      </c>
      <c r="J31" s="61">
        <v>9759</v>
      </c>
      <c r="K31" s="138">
        <v>12.163021125444008</v>
      </c>
      <c r="L31" s="139">
        <v>562.46249999999998</v>
      </c>
      <c r="M31" s="62">
        <v>8.2373153860534745E-2</v>
      </c>
      <c r="N31" s="138"/>
      <c r="O31" s="138"/>
      <c r="R31" s="120">
        <v>1996</v>
      </c>
      <c r="S31" s="81">
        <v>22118</v>
      </c>
      <c r="T31" s="84">
        <v>5.686162079510703E-2</v>
      </c>
      <c r="U31" s="135">
        <v>1599</v>
      </c>
      <c r="V31" s="84">
        <v>8.7015635622025828E-2</v>
      </c>
      <c r="W31" s="81">
        <v>80235</v>
      </c>
      <c r="X31" s="84">
        <v>0.11298377028714107</v>
      </c>
      <c r="Y31" s="135">
        <v>519.65673575129529</v>
      </c>
      <c r="Z31" s="137">
        <v>8.6312527087254717E-2</v>
      </c>
      <c r="AA31" s="136">
        <v>3627588.3895469755</v>
      </c>
      <c r="AB31" s="81">
        <v>10076.634415408265</v>
      </c>
      <c r="AC31" s="84">
        <v>5.3102646919671329E-2</v>
      </c>
      <c r="AD31" s="136">
        <v>23494.743455615124</v>
      </c>
      <c r="AE31" s="81">
        <v>65.263176265597565</v>
      </c>
      <c r="AF31" s="84">
        <v>2.7866378826388802E-2</v>
      </c>
      <c r="AG31" s="135">
        <v>50.178236397748591</v>
      </c>
      <c r="AH31" s="134">
        <v>2.3889384673161037E-2</v>
      </c>
      <c r="AI31" s="62"/>
      <c r="AJ31" s="62"/>
      <c r="AK31" s="62"/>
      <c r="AL31" s="62"/>
      <c r="AT31" s="65">
        <v>1996</v>
      </c>
      <c r="AU31" s="126">
        <v>80235</v>
      </c>
      <c r="AV31" s="62">
        <v>0.11298377028714107</v>
      </c>
      <c r="AW31" s="126">
        <v>22118</v>
      </c>
      <c r="AX31" s="62">
        <v>5.686162079510703E-2</v>
      </c>
      <c r="AY31" s="125">
        <v>10076.634415408265</v>
      </c>
      <c r="AZ31" s="62">
        <v>5.3102646919671329E-2</v>
      </c>
      <c r="BH31" s="61">
        <v>1979</v>
      </c>
      <c r="BI31" s="61">
        <v>17.2</v>
      </c>
      <c r="BK31" s="124">
        <v>60.7</v>
      </c>
    </row>
    <row r="32" spans="2:67" x14ac:dyDescent="0.2">
      <c r="B32" s="65">
        <v>1998</v>
      </c>
      <c r="C32" s="79">
        <v>1850</v>
      </c>
      <c r="D32" s="61">
        <v>105</v>
      </c>
      <c r="E32" s="138">
        <v>6.0171919770773634</v>
      </c>
      <c r="H32" s="65">
        <v>1998</v>
      </c>
      <c r="I32" s="79">
        <v>98230</v>
      </c>
      <c r="J32" s="61">
        <v>8236</v>
      </c>
      <c r="K32" s="138">
        <v>9.151721225859502</v>
      </c>
      <c r="L32" s="139">
        <v>597.50608272506076</v>
      </c>
      <c r="M32" s="62">
        <v>6.2303856212744473E-2</v>
      </c>
      <c r="N32" s="138"/>
      <c r="O32" s="138"/>
      <c r="R32" s="120">
        <v>1997</v>
      </c>
      <c r="S32" s="81">
        <v>23349</v>
      </c>
      <c r="T32" s="84">
        <v>5.5656026765530338E-2</v>
      </c>
      <c r="U32" s="135">
        <v>1745</v>
      </c>
      <c r="V32" s="84">
        <v>9.1307066916823013E-2</v>
      </c>
      <c r="W32" s="81">
        <v>89994</v>
      </c>
      <c r="X32" s="84">
        <v>0.12163021125444008</v>
      </c>
      <c r="Y32" s="135">
        <v>562.46249999999998</v>
      </c>
      <c r="Z32" s="137">
        <v>8.2373153860534745E-2</v>
      </c>
      <c r="AA32" s="136">
        <v>3854297.8286007969</v>
      </c>
      <c r="AB32" s="81">
        <v>10706.382857224437</v>
      </c>
      <c r="AC32" s="84">
        <v>6.2495910425530335E-2</v>
      </c>
      <c r="AD32" s="136">
        <v>24089.361428754979</v>
      </c>
      <c r="AE32" s="81">
        <v>66.914892857652717</v>
      </c>
      <c r="AF32" s="84">
        <v>2.5308553560636732E-2</v>
      </c>
      <c r="AG32" s="135">
        <v>51.572492836676219</v>
      </c>
      <c r="AH32" s="134">
        <v>2.7786078966103019E-2</v>
      </c>
      <c r="AI32" s="62"/>
      <c r="AJ32" s="62"/>
      <c r="AK32" s="62"/>
      <c r="AL32" s="62"/>
      <c r="AT32" s="65">
        <v>1997</v>
      </c>
      <c r="AU32" s="126">
        <v>89994</v>
      </c>
      <c r="AV32" s="62">
        <v>0.12163021125444008</v>
      </c>
      <c r="AW32" s="126">
        <v>23349</v>
      </c>
      <c r="AX32" s="62">
        <v>5.5656026765530338E-2</v>
      </c>
      <c r="AY32" s="125">
        <v>10706.382857224437</v>
      </c>
      <c r="AZ32" s="62">
        <v>6.2495910425530335E-2</v>
      </c>
      <c r="BH32" s="61">
        <v>1980</v>
      </c>
      <c r="BI32" s="61">
        <v>15.1</v>
      </c>
      <c r="BK32" s="124">
        <v>69.900000000000006</v>
      </c>
    </row>
    <row r="33" spans="2:63" x14ac:dyDescent="0.2">
      <c r="B33" s="65">
        <v>1999</v>
      </c>
      <c r="C33" s="79">
        <v>1968</v>
      </c>
      <c r="D33" s="61">
        <v>118</v>
      </c>
      <c r="E33" s="138">
        <v>6.3783783783783781</v>
      </c>
      <c r="H33" s="65">
        <v>1999</v>
      </c>
      <c r="I33" s="79">
        <v>107852</v>
      </c>
      <c r="J33" s="61">
        <v>9622</v>
      </c>
      <c r="K33" s="138">
        <v>9.7953781940344076</v>
      </c>
      <c r="L33" s="139">
        <v>644.66228332337118</v>
      </c>
      <c r="M33" s="62">
        <v>7.8921708015496625E-2</v>
      </c>
      <c r="N33" s="138"/>
      <c r="O33" s="138"/>
      <c r="R33" s="120">
        <v>1998</v>
      </c>
      <c r="S33" s="81">
        <v>24758</v>
      </c>
      <c r="T33" s="84">
        <v>6.0345196796436677E-2</v>
      </c>
      <c r="U33" s="135">
        <v>1850</v>
      </c>
      <c r="V33" s="84">
        <v>6.0171919770773637E-2</v>
      </c>
      <c r="W33" s="81">
        <v>98230</v>
      </c>
      <c r="X33" s="84">
        <v>9.1517212258595021E-2</v>
      </c>
      <c r="Y33" s="135">
        <v>597.50608272506076</v>
      </c>
      <c r="Z33" s="137">
        <v>6.2303856212744473E-2</v>
      </c>
      <c r="AA33" s="136">
        <v>3967606.4302447694</v>
      </c>
      <c r="AB33" s="81">
        <v>11021.128972902137</v>
      </c>
      <c r="AC33" s="84">
        <v>2.9397988085706921E-2</v>
      </c>
      <c r="AD33" s="136">
        <v>24133.859064749202</v>
      </c>
      <c r="AE33" s="81">
        <v>67.03849740208112</v>
      </c>
      <c r="AF33" s="84">
        <v>1.847190351053025E-3</v>
      </c>
      <c r="AG33" s="135">
        <v>53.097297297297295</v>
      </c>
      <c r="AH33" s="134">
        <v>2.9566235346620656E-2</v>
      </c>
      <c r="AI33" s="62"/>
      <c r="AJ33" s="62"/>
      <c r="AK33" s="62"/>
      <c r="AL33" s="62"/>
      <c r="AT33" s="65">
        <v>1998</v>
      </c>
      <c r="AU33" s="126">
        <v>98230</v>
      </c>
      <c r="AV33" s="62">
        <v>9.1517212258595021E-2</v>
      </c>
      <c r="AW33" s="126">
        <v>24758</v>
      </c>
      <c r="AX33" s="62">
        <v>6.0345196796436677E-2</v>
      </c>
      <c r="AY33" s="125">
        <v>11021.128972902137</v>
      </c>
      <c r="AZ33" s="62">
        <v>2.9397988085706921E-2</v>
      </c>
      <c r="BH33" s="61">
        <v>1981</v>
      </c>
      <c r="BI33" s="61">
        <v>12</v>
      </c>
      <c r="BK33" s="124">
        <v>78.3</v>
      </c>
    </row>
    <row r="34" spans="2:63" x14ac:dyDescent="0.2">
      <c r="B34" s="65">
        <v>2000</v>
      </c>
      <c r="C34" s="79">
        <v>2027</v>
      </c>
      <c r="D34" s="61">
        <v>59</v>
      </c>
      <c r="E34" s="138">
        <v>2.9979674796747968</v>
      </c>
      <c r="H34" s="65">
        <v>2000</v>
      </c>
      <c r="I34" s="79">
        <v>113013</v>
      </c>
      <c r="J34" s="61">
        <v>5161</v>
      </c>
      <c r="K34" s="138">
        <v>4.785261283981753</v>
      </c>
      <c r="L34" s="139">
        <v>656.28919860627184</v>
      </c>
      <c r="M34" s="62">
        <v>1.8035668572017945E-2</v>
      </c>
      <c r="N34" s="138"/>
      <c r="O34" s="138"/>
      <c r="R34" s="120">
        <v>1999</v>
      </c>
      <c r="S34" s="81">
        <v>27525</v>
      </c>
      <c r="T34" s="84">
        <v>0.1117618547540189</v>
      </c>
      <c r="U34" s="135">
        <v>1968</v>
      </c>
      <c r="V34" s="84">
        <v>6.3783783783783785E-2</v>
      </c>
      <c r="W34" s="81">
        <v>107852</v>
      </c>
      <c r="X34" s="84">
        <v>9.7953781940344084E-2</v>
      </c>
      <c r="Y34" s="135">
        <v>644.66228332337118</v>
      </c>
      <c r="Z34" s="137">
        <v>7.8921708015496625E-2</v>
      </c>
      <c r="AA34" s="136">
        <v>3918328.7920072661</v>
      </c>
      <c r="AB34" s="81">
        <v>10884.246644464629</v>
      </c>
      <c r="AC34" s="84">
        <v>-1.2419991524830505E-2</v>
      </c>
      <c r="AD34" s="136">
        <v>23420.973054436738</v>
      </c>
      <c r="AE34" s="81">
        <v>65.058258484546499</v>
      </c>
      <c r="AF34" s="84">
        <v>-2.9538832078195517E-2</v>
      </c>
      <c r="AG34" s="135">
        <v>54.802845528455286</v>
      </c>
      <c r="AH34" s="134">
        <v>3.2121187291482063E-2</v>
      </c>
      <c r="AI34" s="62"/>
      <c r="AJ34" s="62"/>
      <c r="AK34" s="62"/>
      <c r="AL34" s="62"/>
      <c r="AT34" s="65">
        <v>1999</v>
      </c>
      <c r="AU34" s="126">
        <v>107852</v>
      </c>
      <c r="AV34" s="62">
        <v>9.7953781940344084E-2</v>
      </c>
      <c r="AW34" s="126">
        <v>27525</v>
      </c>
      <c r="AX34" s="62">
        <v>0.1117618547540189</v>
      </c>
      <c r="AY34" s="125">
        <v>10884.246644464629</v>
      </c>
      <c r="AZ34" s="62">
        <v>-1.2419991524830505E-2</v>
      </c>
      <c r="BH34" s="61">
        <v>1982</v>
      </c>
      <c r="BI34" s="61">
        <v>5.4</v>
      </c>
      <c r="BK34" s="124">
        <v>82.5</v>
      </c>
    </row>
    <row r="35" spans="2:63" x14ac:dyDescent="0.2">
      <c r="B35" s="65">
        <v>2001</v>
      </c>
      <c r="C35" s="79">
        <v>2174</v>
      </c>
      <c r="D35" s="61">
        <v>147</v>
      </c>
      <c r="E35" s="138">
        <v>7.2520966946225949</v>
      </c>
      <c r="H35" s="65">
        <v>2001</v>
      </c>
      <c r="I35" s="79">
        <v>127428</v>
      </c>
      <c r="J35" s="61">
        <v>14415</v>
      </c>
      <c r="K35" s="138">
        <v>12.755169759231238</v>
      </c>
      <c r="L35" s="139">
        <v>734.87889273356404</v>
      </c>
      <c r="M35" s="62">
        <v>0.11974857165741744</v>
      </c>
      <c r="N35" s="138"/>
      <c r="O35" s="138"/>
      <c r="R35" s="120">
        <v>2000</v>
      </c>
      <c r="S35" s="81">
        <v>32648</v>
      </c>
      <c r="T35" s="84">
        <v>0.18612170753860127</v>
      </c>
      <c r="U35" s="135">
        <v>2027</v>
      </c>
      <c r="V35" s="84">
        <v>2.9979674796747968E-2</v>
      </c>
      <c r="W35" s="81">
        <v>113013</v>
      </c>
      <c r="X35" s="84">
        <v>4.7852612839817531E-2</v>
      </c>
      <c r="Y35" s="135">
        <v>656.28919860627184</v>
      </c>
      <c r="Z35" s="137">
        <v>1.8035668572017945E-2</v>
      </c>
      <c r="AA35" s="136">
        <v>3461559.6667483463</v>
      </c>
      <c r="AB35" s="81">
        <v>9615.4435187454055</v>
      </c>
      <c r="AC35" s="84">
        <v>-0.11657243419456091</v>
      </c>
      <c r="AD35" s="136">
        <v>20101.9725130566</v>
      </c>
      <c r="AE35" s="81">
        <v>55.838812536268335</v>
      </c>
      <c r="AF35" s="84">
        <v>-0.14171061696138221</v>
      </c>
      <c r="AG35" s="135">
        <v>55.753823384311794</v>
      </c>
      <c r="AH35" s="134">
        <v>1.7352709456714816E-2</v>
      </c>
      <c r="AI35" s="62"/>
      <c r="AJ35" s="62"/>
      <c r="AK35" s="62"/>
      <c r="AL35" s="62"/>
      <c r="AT35" s="65">
        <v>2000</v>
      </c>
      <c r="AU35" s="126">
        <v>113013</v>
      </c>
      <c r="AV35" s="62">
        <v>4.7852612839817531E-2</v>
      </c>
      <c r="AW35" s="126">
        <v>32648</v>
      </c>
      <c r="AX35" s="62">
        <v>0.18612170753860127</v>
      </c>
      <c r="AY35" s="125">
        <v>9615.4435187454055</v>
      </c>
      <c r="AZ35" s="62">
        <v>-0.11657243419456091</v>
      </c>
      <c r="BH35" s="61">
        <v>1983</v>
      </c>
      <c r="BI35" s="61">
        <v>5.3</v>
      </c>
      <c r="BK35" s="124">
        <v>86.9</v>
      </c>
    </row>
    <row r="36" spans="2:63" x14ac:dyDescent="0.2">
      <c r="B36" s="65">
        <v>2002</v>
      </c>
      <c r="C36" s="79">
        <v>2268</v>
      </c>
      <c r="D36" s="61">
        <v>94</v>
      </c>
      <c r="E36" s="138">
        <v>4.3238270469181233</v>
      </c>
      <c r="H36" s="65">
        <v>2002</v>
      </c>
      <c r="I36" s="79">
        <v>136364</v>
      </c>
      <c r="J36" s="61">
        <v>8936</v>
      </c>
      <c r="K36" s="138">
        <v>7.0125875003923781</v>
      </c>
      <c r="L36" s="139">
        <v>763.9439775910364</v>
      </c>
      <c r="M36" s="62">
        <v>3.9550850003811616E-2</v>
      </c>
      <c r="N36" s="138"/>
      <c r="O36" s="138"/>
      <c r="R36" s="120">
        <v>2001</v>
      </c>
      <c r="S36" s="81">
        <v>36630</v>
      </c>
      <c r="T36" s="84">
        <v>0.12196765498652291</v>
      </c>
      <c r="U36" s="135">
        <v>2174</v>
      </c>
      <c r="V36" s="84">
        <v>7.2520966946225951E-2</v>
      </c>
      <c r="W36" s="81">
        <v>127428</v>
      </c>
      <c r="X36" s="84">
        <v>0.12755169759231239</v>
      </c>
      <c r="Y36" s="135">
        <v>734.87889273356404</v>
      </c>
      <c r="Z36" s="137">
        <v>0.11974857165741744</v>
      </c>
      <c r="AA36" s="136">
        <v>3478787.8787878789</v>
      </c>
      <c r="AB36" s="81">
        <v>9663.2996632996637</v>
      </c>
      <c r="AC36" s="84">
        <v>4.9770085447397375E-3</v>
      </c>
      <c r="AD36" s="136">
        <v>20062.213833840131</v>
      </c>
      <c r="AE36" s="81">
        <v>55.728371760667031</v>
      </c>
      <c r="AF36" s="84">
        <v>-1.9778496458815503E-3</v>
      </c>
      <c r="AG36" s="135">
        <v>58.614535418583259</v>
      </c>
      <c r="AH36" s="134">
        <v>5.1309701480964663E-2</v>
      </c>
      <c r="AI36" s="62"/>
      <c r="AJ36" s="62"/>
      <c r="AK36" s="62"/>
      <c r="AL36" s="62"/>
      <c r="AT36" s="65">
        <v>2001</v>
      </c>
      <c r="AU36" s="126">
        <v>127428</v>
      </c>
      <c r="AV36" s="62">
        <v>0.12755169759231239</v>
      </c>
      <c r="AW36" s="126">
        <v>36630</v>
      </c>
      <c r="AX36" s="62">
        <v>0.12196765498652291</v>
      </c>
      <c r="AY36" s="125">
        <v>9663.2996632996637</v>
      </c>
      <c r="AZ36" s="62">
        <v>4.9770085447397375E-3</v>
      </c>
      <c r="BH36" s="61">
        <v>1984</v>
      </c>
      <c r="BI36" s="61">
        <v>4.5999999999999996</v>
      </c>
      <c r="BK36" s="124">
        <v>90.9</v>
      </c>
    </row>
    <row r="37" spans="2:63" x14ac:dyDescent="0.2">
      <c r="B37" s="65">
        <v>2003</v>
      </c>
      <c r="C37" s="79">
        <v>2373</v>
      </c>
      <c r="D37" s="61">
        <v>105</v>
      </c>
      <c r="E37" s="138">
        <v>4.6296296296296298</v>
      </c>
      <c r="H37" s="65">
        <v>2003</v>
      </c>
      <c r="I37" s="79">
        <v>144123</v>
      </c>
      <c r="J37" s="61">
        <v>7759</v>
      </c>
      <c r="K37" s="138">
        <v>5.6899181602182392</v>
      </c>
      <c r="L37" s="139">
        <v>785.41144414168934</v>
      </c>
      <c r="M37" s="62">
        <v>2.8100838779234624E-2</v>
      </c>
      <c r="N37" s="138"/>
      <c r="O37" s="138"/>
      <c r="R37" s="120">
        <v>2002</v>
      </c>
      <c r="S37" s="81">
        <v>40810</v>
      </c>
      <c r="T37" s="84">
        <v>0.11411411411411411</v>
      </c>
      <c r="U37" s="135">
        <v>2268</v>
      </c>
      <c r="V37" s="84">
        <v>4.3238270469181231E-2</v>
      </c>
      <c r="W37" s="81">
        <v>136364</v>
      </c>
      <c r="X37" s="84">
        <v>7.0125875003923782E-2</v>
      </c>
      <c r="Y37" s="135">
        <v>763.9439775910364</v>
      </c>
      <c r="Z37" s="137">
        <v>3.9550850003811616E-2</v>
      </c>
      <c r="AA37" s="136">
        <v>3341435.9225679981</v>
      </c>
      <c r="AB37" s="81">
        <v>9281.7664515777724</v>
      </c>
      <c r="AC37" s="84">
        <v>-3.9482705185157396E-2</v>
      </c>
      <c r="AD37" s="136">
        <v>18719.528977971975</v>
      </c>
      <c r="AE37" s="81">
        <v>51.99869160547771</v>
      </c>
      <c r="AF37" s="84">
        <v>-6.6926056465581529E-2</v>
      </c>
      <c r="AG37" s="135">
        <v>60.125220458553791</v>
      </c>
      <c r="AH37" s="134">
        <v>2.5773215281538885E-2</v>
      </c>
      <c r="AI37" s="62"/>
      <c r="AJ37" s="62"/>
      <c r="AK37" s="62"/>
      <c r="AL37" s="62"/>
      <c r="AT37" s="65">
        <v>2002</v>
      </c>
      <c r="AU37" s="126">
        <v>136364</v>
      </c>
      <c r="AV37" s="62">
        <v>7.0125875003923782E-2</v>
      </c>
      <c r="AW37" s="126">
        <v>40810</v>
      </c>
      <c r="AX37" s="62">
        <v>0.11411411411411411</v>
      </c>
      <c r="AY37" s="125">
        <v>9281.7664515777724</v>
      </c>
      <c r="AZ37" s="62">
        <v>-3.9482705185157396E-2</v>
      </c>
      <c r="BH37" s="61">
        <v>1985</v>
      </c>
      <c r="BI37" s="61">
        <v>5.7</v>
      </c>
      <c r="BK37" s="124">
        <v>96</v>
      </c>
    </row>
    <row r="38" spans="2:63" x14ac:dyDescent="0.2">
      <c r="R38" s="133">
        <v>2003</v>
      </c>
      <c r="S38" s="109">
        <v>46700</v>
      </c>
      <c r="T38" s="130">
        <v>0.14432737074246507</v>
      </c>
      <c r="U38" s="129">
        <v>2373</v>
      </c>
      <c r="V38" s="130">
        <v>4.6296296296296294E-2</v>
      </c>
      <c r="W38" s="109">
        <v>144123</v>
      </c>
      <c r="X38" s="130">
        <v>5.6899181602182394E-2</v>
      </c>
      <c r="Y38" s="129">
        <v>785.41144414168934</v>
      </c>
      <c r="Z38" s="132">
        <v>2.8100838779234624E-2</v>
      </c>
      <c r="AA38" s="131">
        <v>3086145.6102783722</v>
      </c>
      <c r="AB38" s="109">
        <v>8572.6266952177011</v>
      </c>
      <c r="AC38" s="130">
        <v>-7.6401378989613258E-2</v>
      </c>
      <c r="AD38" s="131">
        <v>16818.232208601486</v>
      </c>
      <c r="AE38" s="109">
        <v>46.717311690559683</v>
      </c>
      <c r="AF38" s="130">
        <v>-0.10156755394902416</v>
      </c>
      <c r="AG38" s="129">
        <v>60.73451327433628</v>
      </c>
      <c r="AH38" s="128">
        <v>1.0133731088811448E-2</v>
      </c>
      <c r="AI38" s="62"/>
      <c r="AJ38" s="62"/>
      <c r="AK38" s="62"/>
      <c r="AL38" s="62"/>
      <c r="AT38" s="65">
        <v>2003</v>
      </c>
      <c r="AU38" s="126">
        <v>144123</v>
      </c>
      <c r="AV38" s="62">
        <v>5.6899181602182394E-2</v>
      </c>
      <c r="AW38" s="126">
        <v>46700</v>
      </c>
      <c r="AX38" s="62">
        <v>0.14432737074246507</v>
      </c>
      <c r="AY38" s="125">
        <v>8572.6266952177011</v>
      </c>
      <c r="AZ38" s="62">
        <v>-7.6401378989613258E-2</v>
      </c>
      <c r="BH38" s="127">
        <v>1986</v>
      </c>
      <c r="BI38" s="61">
        <v>3.7</v>
      </c>
      <c r="BK38" s="124">
        <v>99.6</v>
      </c>
    </row>
    <row r="39" spans="2:63" x14ac:dyDescent="0.2">
      <c r="BH39" s="61">
        <v>1987</v>
      </c>
      <c r="BI39" s="61">
        <v>3.7</v>
      </c>
      <c r="BK39" s="124">
        <v>103.3</v>
      </c>
    </row>
    <row r="40" spans="2:63" x14ac:dyDescent="0.2">
      <c r="BH40" s="61">
        <v>1988</v>
      </c>
      <c r="BI40" s="61">
        <v>6.8</v>
      </c>
      <c r="BK40" s="124">
        <v>110.3</v>
      </c>
    </row>
    <row r="41" spans="2:63" x14ac:dyDescent="0.2">
      <c r="BH41" s="61">
        <v>1989</v>
      </c>
      <c r="BI41" s="61">
        <v>7.7</v>
      </c>
      <c r="BK41" s="124">
        <v>118.8</v>
      </c>
    </row>
    <row r="42" spans="2:63" x14ac:dyDescent="0.2">
      <c r="BH42" s="61">
        <v>1990</v>
      </c>
      <c r="BI42" s="61">
        <v>9.3000000000000007</v>
      </c>
      <c r="BK42" s="124">
        <v>129.9</v>
      </c>
    </row>
    <row r="43" spans="2:63" x14ac:dyDescent="0.2">
      <c r="BH43" s="61">
        <v>1991</v>
      </c>
      <c r="BI43" s="61">
        <v>4.5</v>
      </c>
      <c r="BK43" s="124">
        <v>135.69999999999999</v>
      </c>
    </row>
    <row r="44" spans="2:63" x14ac:dyDescent="0.2">
      <c r="BH44" s="61">
        <v>1992</v>
      </c>
      <c r="BI44" s="61">
        <v>2.6</v>
      </c>
      <c r="BK44" s="124">
        <v>139.19999999999999</v>
      </c>
    </row>
    <row r="45" spans="2:63" x14ac:dyDescent="0.2">
      <c r="BH45" s="61">
        <v>1993</v>
      </c>
      <c r="BI45" s="61">
        <v>1.9</v>
      </c>
      <c r="BK45" s="124">
        <v>141.9</v>
      </c>
    </row>
    <row r="46" spans="2:63" x14ac:dyDescent="0.2">
      <c r="BH46" s="61">
        <v>1994</v>
      </c>
      <c r="BI46" s="61">
        <v>2.9</v>
      </c>
      <c r="BK46" s="124">
        <v>146</v>
      </c>
    </row>
    <row r="47" spans="2:63" x14ac:dyDescent="0.2">
      <c r="BH47" s="61">
        <v>1995</v>
      </c>
      <c r="BI47" s="61">
        <v>3.2</v>
      </c>
      <c r="BK47" s="124">
        <v>150.69999999999999</v>
      </c>
    </row>
    <row r="48" spans="2:63" x14ac:dyDescent="0.2">
      <c r="BH48" s="61">
        <v>1996</v>
      </c>
      <c r="BI48" s="61">
        <v>2.5</v>
      </c>
      <c r="BK48" s="124">
        <v>154.4</v>
      </c>
    </row>
    <row r="49" spans="60:65" x14ac:dyDescent="0.2">
      <c r="BH49" s="61">
        <v>1997</v>
      </c>
      <c r="BI49" s="61">
        <v>3.6</v>
      </c>
      <c r="BK49" s="124">
        <v>160</v>
      </c>
      <c r="BM49" s="61">
        <v>3.4</v>
      </c>
    </row>
    <row r="50" spans="60:65" x14ac:dyDescent="0.2">
      <c r="BH50" s="61">
        <v>1998</v>
      </c>
      <c r="BI50" s="61">
        <v>2.8</v>
      </c>
      <c r="BK50" s="124">
        <v>164.4</v>
      </c>
      <c r="BM50" s="61">
        <v>2.4</v>
      </c>
    </row>
    <row r="51" spans="60:65" x14ac:dyDescent="0.2">
      <c r="BH51" s="61">
        <v>1999</v>
      </c>
      <c r="BI51" s="61">
        <v>1.8</v>
      </c>
      <c r="BK51" s="124">
        <v>167.3</v>
      </c>
      <c r="BM51" s="61">
        <v>1.4</v>
      </c>
    </row>
    <row r="52" spans="60:65" x14ac:dyDescent="0.2">
      <c r="BH52" s="61">
        <v>2000</v>
      </c>
      <c r="BI52" s="61">
        <v>2.9</v>
      </c>
      <c r="BK52" s="124">
        <v>172.2</v>
      </c>
      <c r="BM52" s="61">
        <v>2.5</v>
      </c>
    </row>
    <row r="53" spans="60:65" x14ac:dyDescent="0.2">
      <c r="BH53" s="61">
        <v>2001</v>
      </c>
      <c r="BI53" s="61">
        <v>0.7</v>
      </c>
      <c r="BK53" s="124">
        <v>173.4</v>
      </c>
      <c r="BM53" s="61">
        <v>0.5</v>
      </c>
    </row>
    <row r="54" spans="60:65" x14ac:dyDescent="0.2">
      <c r="BH54" s="61">
        <v>2002</v>
      </c>
      <c r="BI54" s="61">
        <v>2.9</v>
      </c>
      <c r="BK54" s="124">
        <v>178.5</v>
      </c>
      <c r="BM54" s="61">
        <v>2.6</v>
      </c>
    </row>
    <row r="55" spans="60:65" x14ac:dyDescent="0.2">
      <c r="BH55" s="61">
        <v>2003</v>
      </c>
      <c r="BI55" s="61">
        <v>2.8</v>
      </c>
      <c r="BK55" s="124">
        <v>183.5</v>
      </c>
      <c r="BM55" s="61">
        <v>2.5</v>
      </c>
    </row>
    <row r="56" spans="60:65" x14ac:dyDescent="0.2">
      <c r="BH56" s="61">
        <v>2004</v>
      </c>
      <c r="BI56" s="61">
        <v>3.5</v>
      </c>
      <c r="BK56" s="124">
        <v>189.9</v>
      </c>
      <c r="BM56" s="61">
        <v>3.2</v>
      </c>
    </row>
    <row r="57" spans="60:65" x14ac:dyDescent="0.2">
      <c r="BH57" s="61">
        <v>2005</v>
      </c>
      <c r="BI57" s="61">
        <v>2.2000000000000002</v>
      </c>
      <c r="BK57" s="124">
        <v>194.1</v>
      </c>
      <c r="BM57" s="61">
        <v>1.8</v>
      </c>
    </row>
    <row r="58" spans="60:65" x14ac:dyDescent="0.2">
      <c r="BH58" s="61">
        <v>2006</v>
      </c>
      <c r="BI58" s="61">
        <v>4.4000000000000004</v>
      </c>
      <c r="BK58" s="124">
        <v>202.7</v>
      </c>
      <c r="BM58" s="61">
        <v>4</v>
      </c>
    </row>
    <row r="59" spans="60:65" x14ac:dyDescent="0.2">
      <c r="BH59" s="61">
        <v>2007</v>
      </c>
      <c r="BI59" s="61">
        <v>4</v>
      </c>
      <c r="BK59" s="124">
        <v>210.9</v>
      </c>
      <c r="BM59" s="61">
        <v>3.7</v>
      </c>
    </row>
    <row r="60" spans="60:65" x14ac:dyDescent="0.2">
      <c r="BH60" s="61">
        <v>2008</v>
      </c>
      <c r="BI60" s="61">
        <v>0.9</v>
      </c>
      <c r="BK60" s="124">
        <v>212.9</v>
      </c>
      <c r="BM60" s="61">
        <v>0.5</v>
      </c>
    </row>
    <row r="61" spans="60:65" x14ac:dyDescent="0.2">
      <c r="BH61" s="61">
        <v>2009</v>
      </c>
      <c r="BI61" s="61">
        <v>2.4</v>
      </c>
      <c r="BK61" s="124">
        <v>218</v>
      </c>
      <c r="BM61" s="61">
        <v>2</v>
      </c>
    </row>
    <row r="62" spans="60:65" x14ac:dyDescent="0.2">
      <c r="BH62" s="61">
        <v>2010</v>
      </c>
      <c r="BI62" s="61">
        <v>4.8</v>
      </c>
      <c r="BK62" s="124">
        <v>228.4</v>
      </c>
      <c r="BM62" s="61">
        <v>4.0999999999999996</v>
      </c>
    </row>
    <row r="63" spans="60:65" x14ac:dyDescent="0.2">
      <c r="BH63" s="61">
        <v>2011</v>
      </c>
      <c r="BI63" s="61">
        <v>4.8</v>
      </c>
      <c r="BK63" s="124">
        <v>239.4</v>
      </c>
      <c r="BM63" s="61">
        <v>4.0999999999999996</v>
      </c>
    </row>
    <row r="64" spans="60:65" x14ac:dyDescent="0.2">
      <c r="BH64" s="61">
        <v>2012</v>
      </c>
      <c r="BI64" s="61">
        <v>3.1</v>
      </c>
      <c r="BK64" s="124">
        <v>246.8</v>
      </c>
      <c r="BM64" s="61">
        <v>2.5</v>
      </c>
    </row>
    <row r="65" spans="60:65" x14ac:dyDescent="0.2">
      <c r="BH65" s="61">
        <v>2013</v>
      </c>
      <c r="BI65" s="61">
        <v>2.7</v>
      </c>
      <c r="BK65" s="124">
        <v>253.4</v>
      </c>
      <c r="BM65" s="61">
        <v>2</v>
      </c>
    </row>
    <row r="66" spans="60:65" x14ac:dyDescent="0.2">
      <c r="BH66" s="61">
        <v>2014</v>
      </c>
      <c r="BI66" s="61">
        <v>1.6</v>
      </c>
      <c r="BK66" s="124">
        <v>257.5</v>
      </c>
      <c r="BM66" s="61">
        <v>1</v>
      </c>
    </row>
    <row r="67" spans="60:65" x14ac:dyDescent="0.2">
      <c r="BH67" s="61">
        <v>2015</v>
      </c>
      <c r="BI67" s="61">
        <v>1.2</v>
      </c>
      <c r="BK67" s="124">
        <v>260.60000000000002</v>
      </c>
      <c r="BM67" s="61">
        <v>0.5</v>
      </c>
    </row>
  </sheetData>
  <mergeCells count="8">
    <mergeCell ref="AG6:AH6"/>
    <mergeCell ref="AA7:AC7"/>
    <mergeCell ref="AD7:AF7"/>
    <mergeCell ref="C3:L3"/>
    <mergeCell ref="S6:T6"/>
    <mergeCell ref="U6:V6"/>
    <mergeCell ref="W6:Z6"/>
    <mergeCell ref="AA6:AF6"/>
  </mergeCells>
  <pageMargins left="0.7" right="0.7" top="0.75" bottom="0.75" header="0.3" footer="0.3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G13" sqref="G13"/>
    </sheetView>
  </sheetViews>
  <sheetFormatPr baseColWidth="10" defaultRowHeight="13" x14ac:dyDescent="0.15"/>
  <cols>
    <col min="1" max="16384" width="10.83203125" style="90"/>
  </cols>
  <sheetData>
    <row r="1" spans="1:11" ht="16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6" x14ac:dyDescent="0.2">
      <c r="A2" s="61"/>
      <c r="B2" s="107" t="s">
        <v>79</v>
      </c>
      <c r="C2" s="106"/>
      <c r="D2" s="106"/>
      <c r="E2" s="61"/>
      <c r="F2" s="61"/>
      <c r="G2" s="61"/>
      <c r="H2" s="61"/>
      <c r="I2" s="61"/>
      <c r="J2" s="61"/>
      <c r="K2" s="61"/>
    </row>
    <row r="3" spans="1:11" ht="16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6" x14ac:dyDescent="0.2">
      <c r="A4" s="61"/>
      <c r="B4" s="61" t="s">
        <v>85</v>
      </c>
      <c r="C4" s="61"/>
      <c r="D4" s="61"/>
      <c r="E4" s="61"/>
      <c r="F4" s="61"/>
      <c r="G4" s="61"/>
      <c r="H4" s="61"/>
      <c r="I4" s="61"/>
      <c r="J4" s="61"/>
      <c r="K4" s="61"/>
    </row>
    <row r="5" spans="1:11" ht="16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6" x14ac:dyDescent="0.2">
      <c r="A6" s="123"/>
      <c r="B6" s="61"/>
      <c r="C6" s="61"/>
      <c r="D6" s="61"/>
      <c r="E6" s="107"/>
      <c r="F6" s="106"/>
      <c r="G6" s="106"/>
      <c r="H6" s="61"/>
      <c r="I6" s="61"/>
      <c r="J6" s="122"/>
      <c r="K6" s="106"/>
    </row>
    <row r="7" spans="1:11" ht="16" x14ac:dyDescent="0.2">
      <c r="A7" s="120" t="s">
        <v>84</v>
      </c>
      <c r="B7" s="104"/>
      <c r="C7" s="104"/>
      <c r="D7" s="104"/>
      <c r="E7" s="104"/>
      <c r="F7" s="104"/>
      <c r="G7" s="104"/>
      <c r="H7" s="104"/>
      <c r="I7" s="104"/>
      <c r="J7" s="121"/>
      <c r="K7" s="104"/>
    </row>
    <row r="8" spans="1:11" ht="16" x14ac:dyDescent="0.2">
      <c r="A8" s="120"/>
      <c r="B8" s="104"/>
      <c r="C8" s="104"/>
      <c r="D8" s="104"/>
      <c r="E8" s="104"/>
      <c r="F8" s="104"/>
      <c r="G8" s="104"/>
      <c r="H8" s="104"/>
      <c r="I8" s="104"/>
      <c r="J8" s="121"/>
      <c r="K8" s="104"/>
    </row>
    <row r="9" spans="1:11" ht="16" x14ac:dyDescent="0.2">
      <c r="A9" s="120"/>
      <c r="B9" s="104"/>
      <c r="C9" s="104"/>
      <c r="D9" s="104"/>
      <c r="E9" s="104"/>
      <c r="F9" s="104"/>
      <c r="G9" s="104"/>
      <c r="H9" s="104"/>
      <c r="I9" s="104"/>
      <c r="J9" s="119"/>
      <c r="K9" s="98"/>
    </row>
    <row r="10" spans="1:11" ht="16" x14ac:dyDescent="0.2">
      <c r="A10" s="86" t="s">
        <v>0</v>
      </c>
      <c r="B10" s="98" t="s">
        <v>68</v>
      </c>
      <c r="C10" s="98"/>
      <c r="D10" s="98"/>
      <c r="E10" s="118" t="s">
        <v>72</v>
      </c>
      <c r="F10" s="98"/>
      <c r="G10" s="98" t="s">
        <v>70</v>
      </c>
      <c r="H10" s="98" t="s">
        <v>9</v>
      </c>
      <c r="I10" s="98"/>
      <c r="J10" s="117"/>
      <c r="K10" s="96"/>
    </row>
    <row r="11" spans="1:11" ht="32" x14ac:dyDescent="0.2">
      <c r="A11" s="116"/>
      <c r="B11" s="115"/>
      <c r="C11" s="113" t="s">
        <v>82</v>
      </c>
      <c r="D11" s="113" t="s">
        <v>83</v>
      </c>
      <c r="E11" s="114"/>
      <c r="F11" s="113" t="s">
        <v>82</v>
      </c>
      <c r="G11" s="113" t="s">
        <v>83</v>
      </c>
      <c r="H11" s="114"/>
      <c r="I11" s="113" t="s">
        <v>82</v>
      </c>
      <c r="J11" s="112"/>
      <c r="K11" s="95"/>
    </row>
    <row r="12" spans="1:11" ht="16" x14ac:dyDescent="0.2">
      <c r="A12" s="86" t="s">
        <v>53</v>
      </c>
      <c r="B12" s="81">
        <v>568</v>
      </c>
      <c r="C12" s="84"/>
      <c r="D12" s="84">
        <v>1</v>
      </c>
      <c r="E12" s="81"/>
      <c r="F12" s="81"/>
      <c r="G12" s="81"/>
      <c r="H12" s="81">
        <v>568</v>
      </c>
      <c r="I12" s="81"/>
      <c r="J12" s="110"/>
      <c r="K12" s="81"/>
    </row>
    <row r="13" spans="1:11" ht="16" x14ac:dyDescent="0.2">
      <c r="A13" s="86" t="s">
        <v>52</v>
      </c>
      <c r="B13" s="81">
        <v>676</v>
      </c>
      <c r="C13" s="84">
        <v>0.19014084507042253</v>
      </c>
      <c r="D13" s="84">
        <v>1</v>
      </c>
      <c r="E13" s="81"/>
      <c r="F13" s="81"/>
      <c r="G13" s="81"/>
      <c r="H13" s="81">
        <v>676</v>
      </c>
      <c r="I13" s="84">
        <v>0.19014084507042253</v>
      </c>
      <c r="J13" s="110"/>
      <c r="K13" s="81"/>
    </row>
    <row r="14" spans="1:11" ht="16" x14ac:dyDescent="0.2">
      <c r="A14" s="86" t="s">
        <v>51</v>
      </c>
      <c r="B14" s="81">
        <v>875</v>
      </c>
      <c r="C14" s="84">
        <v>0.29437869822485208</v>
      </c>
      <c r="D14" s="84">
        <v>1</v>
      </c>
      <c r="E14" s="81"/>
      <c r="F14" s="81"/>
      <c r="G14" s="81"/>
      <c r="H14" s="81">
        <v>875</v>
      </c>
      <c r="I14" s="84">
        <v>0.29437869822485208</v>
      </c>
      <c r="J14" s="110"/>
      <c r="K14" s="81"/>
    </row>
    <row r="15" spans="1:11" ht="16" x14ac:dyDescent="0.2">
      <c r="A15" s="86" t="s">
        <v>50</v>
      </c>
      <c r="B15" s="81">
        <v>1004</v>
      </c>
      <c r="C15" s="84">
        <v>0.14742857142857144</v>
      </c>
      <c r="D15" s="84">
        <v>0.99900497512437814</v>
      </c>
      <c r="E15" s="81">
        <v>1</v>
      </c>
      <c r="F15" s="81"/>
      <c r="G15" s="84">
        <v>9.9502487562189048E-4</v>
      </c>
      <c r="H15" s="81">
        <v>1005</v>
      </c>
      <c r="I15" s="84">
        <v>0.14857142857142858</v>
      </c>
      <c r="J15" s="110"/>
      <c r="K15" s="81"/>
    </row>
    <row r="16" spans="1:11" ht="16" x14ac:dyDescent="0.2">
      <c r="A16" s="86" t="s">
        <v>49</v>
      </c>
      <c r="B16" s="81">
        <v>1178</v>
      </c>
      <c r="C16" s="84">
        <v>0.17330677290836655</v>
      </c>
      <c r="D16" s="84">
        <v>0.99493243243243246</v>
      </c>
      <c r="E16" s="81">
        <v>6</v>
      </c>
      <c r="F16" s="84">
        <v>5</v>
      </c>
      <c r="G16" s="84">
        <v>5.0675675675675678E-3</v>
      </c>
      <c r="H16" s="81">
        <v>1184</v>
      </c>
      <c r="I16" s="84">
        <v>0.1781094527363184</v>
      </c>
      <c r="J16" s="110"/>
      <c r="K16" s="81"/>
    </row>
    <row r="17" spans="1:11" ht="16" x14ac:dyDescent="0.2">
      <c r="A17" s="86" t="s">
        <v>48</v>
      </c>
      <c r="B17" s="81">
        <v>1707</v>
      </c>
      <c r="C17" s="84">
        <v>0.44906621392190155</v>
      </c>
      <c r="D17" s="84">
        <v>1</v>
      </c>
      <c r="F17" s="81"/>
      <c r="G17" s="84">
        <v>0</v>
      </c>
      <c r="H17" s="81">
        <v>1707</v>
      </c>
      <c r="I17" s="84">
        <v>0.44172297297297297</v>
      </c>
      <c r="J17" s="110"/>
      <c r="K17" s="81"/>
    </row>
    <row r="18" spans="1:11" ht="16" x14ac:dyDescent="0.2">
      <c r="A18" s="86" t="s">
        <v>47</v>
      </c>
      <c r="B18" s="81">
        <v>2807</v>
      </c>
      <c r="C18" s="84">
        <v>0.64440538957234916</v>
      </c>
      <c r="D18" s="84">
        <v>1</v>
      </c>
      <c r="F18" s="81"/>
      <c r="G18" s="84">
        <v>0</v>
      </c>
      <c r="H18" s="81">
        <v>2807</v>
      </c>
      <c r="I18" s="84">
        <v>0.64440538957234916</v>
      </c>
      <c r="J18" s="110"/>
      <c r="K18" s="81"/>
    </row>
    <row r="19" spans="1:11" ht="16" x14ac:dyDescent="0.2">
      <c r="A19" s="86" t="s">
        <v>46</v>
      </c>
      <c r="B19" s="81">
        <v>4061</v>
      </c>
      <c r="C19" s="84">
        <v>0.44674029212682581</v>
      </c>
      <c r="D19" s="84">
        <v>1</v>
      </c>
      <c r="F19" s="81"/>
      <c r="G19" s="84">
        <v>0</v>
      </c>
      <c r="H19" s="81">
        <v>4061</v>
      </c>
      <c r="I19" s="84">
        <v>0.44674029212682581</v>
      </c>
      <c r="J19" s="84"/>
      <c r="K19" s="84"/>
    </row>
    <row r="20" spans="1:11" ht="16" x14ac:dyDescent="0.2">
      <c r="A20" s="82" t="s">
        <v>45</v>
      </c>
      <c r="B20" s="81">
        <v>5628</v>
      </c>
      <c r="C20" s="84">
        <v>0.38586555035705489</v>
      </c>
      <c r="D20" s="84">
        <v>0.98048780487804876</v>
      </c>
      <c r="E20" s="81">
        <v>112</v>
      </c>
      <c r="F20" s="81"/>
      <c r="G20" s="84">
        <v>1.9512195121951219E-2</v>
      </c>
      <c r="H20" s="81">
        <v>5740</v>
      </c>
      <c r="I20" s="84">
        <v>0.41344496429450872</v>
      </c>
      <c r="J20" s="84"/>
      <c r="K20" s="84"/>
    </row>
    <row r="21" spans="1:11" ht="16" x14ac:dyDescent="0.2">
      <c r="A21" s="82" t="s">
        <v>44</v>
      </c>
      <c r="B21" s="81">
        <v>6524</v>
      </c>
      <c r="C21" s="84">
        <v>0.15920398009950248</v>
      </c>
      <c r="D21" s="84">
        <v>0.9573000733675715</v>
      </c>
      <c r="E21" s="81">
        <v>291</v>
      </c>
      <c r="F21" s="84">
        <v>1.5982142857142858</v>
      </c>
      <c r="G21" s="84">
        <v>4.269992663242847E-2</v>
      </c>
      <c r="H21" s="81">
        <v>6815</v>
      </c>
      <c r="I21" s="84">
        <v>0.18728222996515678</v>
      </c>
      <c r="J21" s="84"/>
      <c r="K21" s="84"/>
    </row>
    <row r="22" spans="1:11" ht="16" x14ac:dyDescent="0.2">
      <c r="A22" s="82" t="s">
        <v>43</v>
      </c>
      <c r="B22" s="81">
        <v>8193</v>
      </c>
      <c r="C22" s="84">
        <v>0.25582464745554873</v>
      </c>
      <c r="D22" s="84">
        <v>0.92628603730921422</v>
      </c>
      <c r="E22" s="81">
        <v>652</v>
      </c>
      <c r="F22" s="84">
        <v>1.2405498281786942</v>
      </c>
      <c r="G22" s="84">
        <v>7.3713962690785756E-2</v>
      </c>
      <c r="H22" s="81">
        <v>8845</v>
      </c>
      <c r="I22" s="84">
        <v>0.2978723404255319</v>
      </c>
      <c r="J22" s="84"/>
      <c r="K22" s="84"/>
    </row>
    <row r="23" spans="1:11" ht="16" x14ac:dyDescent="0.2">
      <c r="A23" s="82" t="s">
        <v>42</v>
      </c>
      <c r="B23" s="81">
        <v>9044</v>
      </c>
      <c r="C23" s="84">
        <v>0.10386915659709509</v>
      </c>
      <c r="D23" s="84">
        <v>0.87550822846079379</v>
      </c>
      <c r="E23" s="81">
        <v>1286</v>
      </c>
      <c r="F23" s="84">
        <v>0.97239263803680986</v>
      </c>
      <c r="G23" s="84">
        <v>0.12449177153920619</v>
      </c>
      <c r="H23" s="81">
        <v>10330</v>
      </c>
      <c r="I23" s="84">
        <v>0.16789146410401357</v>
      </c>
      <c r="J23" s="84"/>
      <c r="K23" s="84"/>
    </row>
    <row r="24" spans="1:11" ht="16" x14ac:dyDescent="0.2">
      <c r="A24" s="82" t="s">
        <v>41</v>
      </c>
      <c r="B24" s="111">
        <v>10320</v>
      </c>
      <c r="C24" s="84">
        <v>0.14108801415302963</v>
      </c>
      <c r="D24" s="84">
        <v>0.83279535183989672</v>
      </c>
      <c r="E24" s="81">
        <v>2072</v>
      </c>
      <c r="F24" s="84">
        <v>0.61119751166407466</v>
      </c>
      <c r="G24" s="84">
        <v>0.1672046481601033</v>
      </c>
      <c r="H24" s="81">
        <v>12392</v>
      </c>
      <c r="I24" s="84">
        <v>0.19961277831558566</v>
      </c>
      <c r="J24" s="84"/>
      <c r="K24" s="84"/>
    </row>
    <row r="25" spans="1:11" ht="16" x14ac:dyDescent="0.2">
      <c r="A25" s="82" t="s">
        <v>40</v>
      </c>
      <c r="B25" s="81">
        <v>11326</v>
      </c>
      <c r="C25" s="84">
        <v>9.7480620155038764E-2</v>
      </c>
      <c r="D25" s="84">
        <v>0.81015736766809732</v>
      </c>
      <c r="E25" s="81">
        <v>2654</v>
      </c>
      <c r="F25" s="84">
        <v>0.28088803088803088</v>
      </c>
      <c r="G25" s="84">
        <v>0.18984263233190271</v>
      </c>
      <c r="H25" s="81">
        <v>13980</v>
      </c>
      <c r="I25" s="84">
        <v>0.12814719173660427</v>
      </c>
      <c r="J25" s="110"/>
      <c r="K25" s="81"/>
    </row>
    <row r="26" spans="1:11" ht="16" x14ac:dyDescent="0.2">
      <c r="A26" s="82" t="s">
        <v>39</v>
      </c>
      <c r="B26" s="81">
        <v>13168</v>
      </c>
      <c r="C26" s="84">
        <v>0.16263464594737773</v>
      </c>
      <c r="D26" s="84">
        <v>0.83627587958846694</v>
      </c>
      <c r="E26" s="81">
        <v>2578</v>
      </c>
      <c r="F26" s="84">
        <v>-2.8636021100226075E-2</v>
      </c>
      <c r="G26" s="84">
        <v>0.16372412041153309</v>
      </c>
      <c r="H26" s="81">
        <v>15746</v>
      </c>
      <c r="I26" s="84">
        <v>0.12632331902718169</v>
      </c>
      <c r="J26" s="110"/>
      <c r="K26" s="81"/>
    </row>
    <row r="27" spans="1:11" ht="16" x14ac:dyDescent="0.2">
      <c r="A27" s="80" t="s">
        <v>38</v>
      </c>
      <c r="B27" s="109">
        <v>14083</v>
      </c>
      <c r="C27" s="84">
        <v>6.9486634264884564E-2</v>
      </c>
      <c r="D27" s="84">
        <v>0.82821689014349564</v>
      </c>
      <c r="E27" s="109">
        <v>2921</v>
      </c>
      <c r="F27" s="84">
        <v>0.13304887509697441</v>
      </c>
      <c r="G27" s="84">
        <v>0.17178310985650436</v>
      </c>
      <c r="H27" s="109">
        <v>17004</v>
      </c>
      <c r="I27" s="84">
        <v>7.9893306236504508E-2</v>
      </c>
      <c r="J27" s="108"/>
      <c r="K27" s="81"/>
    </row>
    <row r="28" spans="1:11" ht="16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Free-to-use Vs. Pay-to-use</vt:lpstr>
      <vt:lpstr>IAD Vs Bank owned</vt:lpstr>
      <vt:lpstr>ATM v Withdrawal</vt:lpstr>
      <vt:lpstr>TransactionsATM</vt:lpstr>
      <vt:lpstr>ATM in 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Batiz-Lazo</dc:creator>
  <cp:lastModifiedBy>Bernardo Batiz-Lazo</cp:lastModifiedBy>
  <dcterms:created xsi:type="dcterms:W3CDTF">2018-01-04T18:09:06Z</dcterms:created>
  <dcterms:modified xsi:type="dcterms:W3CDTF">2018-01-05T17:07:08Z</dcterms:modified>
</cp:coreProperties>
</file>